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PI02/"/>
    </mc:Choice>
  </mc:AlternateContent>
  <xr:revisionPtr revIDLastSave="0" documentId="8_{72E4B9EF-48D5-4C23-BF12-1CCD45F9C30B}"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<sst xmlns="http://schemas.openxmlformats.org/spreadsheetml/2006/main" count="1278" uniqueCount="520">
  <si>
    <t>MATRIZ DE ACTIVOS DE INFORMACIÓN</t>
  </si>
  <si>
    <t>SEDE</t>
  </si>
  <si>
    <t xml:space="preserve">LÍDER DE PROCESO O FUNCIONARIO DESIGNADO </t>
  </si>
  <si>
    <t>FECHA ÚLTIMA ACTUALIZACIÓN</t>
  </si>
  <si>
    <t>Agosto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</si>
  <si>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</si>
  <si>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</si>
  <si>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</si>
  <si>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</si>
  <si>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</si>
  <si>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</si>
  <si>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</si>
  <si>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</si>
  <si>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</si>
  <si>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</si>
  <si>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</si>
  <si>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</si>
  <si>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</si>
  <si>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</si>
  <si>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</si>
  <si>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</si>
  <si>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</si>
  <si>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</si>
  <si>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</si>
  <si>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</si>
  <si>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</si>
  <si>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</si>
  <si>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</si>
  <si>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</si>
  <si>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</si>
  <si>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</si>
  <si>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</si>
  <si>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</si>
  <si>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</si>
  <si>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</si>
  <si>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</si>
  <si>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</si>
  <si>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</si>
  <si>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</si>
  <si>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</si>
  <si>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</si>
  <si>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</si>
  <si>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</si>
  <si>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</si>
  <si>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</si>
  <si>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</si>
  <si>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</si>
  <si>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</si>
  <si>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</si>
  <si>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</si>
  <si>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</si>
  <si>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</si>
  <si>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</si>
  <si>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</si>
  <si>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</si>
  <si>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</si>
  <si>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</si>
  <si>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</si>
  <si>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</si>
  <si>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</si>
  <si>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</si>
  <si>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</si>
  <si>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</si>
  <si>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</si>
  <si>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</si>
  <si>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</si>
  <si>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</si>
  <si>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</si>
  <si>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</si>
  <si>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</si>
  <si>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</si>
  <si>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</si>
  <si>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</si>
  <si>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</si>
  <si>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</si>
  <si>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</si>
  <si>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</si>
  <si>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</si>
  <si>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</si>
  <si>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</si>
  <si>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</si>
  <si>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</si>
  <si>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</si>
  <si>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</si>
  <si>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</si>
  <si>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</si>
  <si>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</si>
  <si>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</si>
  <si>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</si>
  <si>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</si>
  <si>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</si>
  <si>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</si>
  <si>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</si>
  <si>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</si>
  <si>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</si>
  <si>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</si>
  <si>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</si>
  <si>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</si>
  <si>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</si>
  <si>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</si>
  <si>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</si>
  <si>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</si>
  <si>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</si>
  <si>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</si>
  <si>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</si>
  <si>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</si>
  <si>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</si>
  <si>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</si>
  <si>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</si>
  <si>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</si>
  <si>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</si>
  <si>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</si>
  <si>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</si>
  <si>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</si>
  <si>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</si>
  <si>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</si>
  <si>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</si>
  <si>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</si>
  <si>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</si>
  <si>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</si>
  <si>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</si>
  <si>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</si>
  <si>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</si>
  <si>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</si>
  <si>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</si>
  <si>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</si>
  <si>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</si>
  <si>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</si>
  <si>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</si>
  <si>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</si>
  <si>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</si>
  <si>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</si>
  <si>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</si>
  <si>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</si>
  <si>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</si>
  <si>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</si>
  <si>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</si>
  <si>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</si>
  <si>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</si>
  <si>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</si>
  <si>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</si>
  <si>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</si>
  <si>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</si>
  <si>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</si>
  <si>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</si>
  <si>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</si>
  <si>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</si>
  <si>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</si>
  <si>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</si>
  <si>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</si>
  <si>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</si>
  <si>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</si>
  <si>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</si>
  <si>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</si>
  <si>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</si>
  <si>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</si>
  <si>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</si>
  <si>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</si>
  <si>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</si>
  <si>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</si>
  <si>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</si>
  <si>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</si>
  <si>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</si>
  <si>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</si>
  <si>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</si>
  <si>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</si>
  <si>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</si>
  <si>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</si>
  <si>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</si>
  <si>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</si>
  <si>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</si>
  <si>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</si>
  <si>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</si>
  <si>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</si>
  <si>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</si>
  <si>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</si>
  <si>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</si>
  <si>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</si>
  <si>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</si>
  <si>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</si>
  <si>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</si>
  <si>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</si>
  <si>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</si>
  <si>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</si>
  <si>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</si>
  <si>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</si>
  <si>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</si>
  <si>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</si>
  <si>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</si>
  <si>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</si>
  <si>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</si>
  <si>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</si>
  <si>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</si>
  <si>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</si>
  <si>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</si>
  <si>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</si>
  <si>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</si>
  <si>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</si>
  <si>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</si>
  <si>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</si>
  <si>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</si>
  <si>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</si>
  <si>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</si>
  <si>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</si>
  <si>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</si>
  <si>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</si>
  <si>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</si>
  <si>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</si>
  <si>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</si>
  <si>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</si>
  <si>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</si>
  <si>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</si>
  <si>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</si>
  <si>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</si>
  <si>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</si>
  <si>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</si>
  <si>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</si>
  <si>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</si>
  <si>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</si>
  <si>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</si>
  <si>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</si>
  <si>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</si>
  <si>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</si>
  <si>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</si>
  <si>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</si>
  <si>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</si>
  <si>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</si>
  <si>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</si>
  <si>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</si>
  <si>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</si>
  <si>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</si>
  <si>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</si>
  <si>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</si>
  <si>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</si>
  <si>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</si>
  <si>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</si>
  <si>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</si>
  <si>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</si>
  <si>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</si>
  <si>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</si>
  <si>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</si>
  <si>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</si>
  <si>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</si>
  <si>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</si>
  <si>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</si>
  <si>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</si>
  <si>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</si>
  <si>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</si>
  <si>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</si>
  <si>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</si>
  <si>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</si>
  <si>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</si>
  <si>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</si>
  <si>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</si>
  <si>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</si>
  <si>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</si>
  <si>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</si>
  <si>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</si>
  <si>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</si>
  <si>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</si>
  <si>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</si>
  <si>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</si>
  <si>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</si>
  <si>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</si>
  <si>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</si>
  <si>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</si>
  <si>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</si>
  <si>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</si>
  <si>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</si>
  <si>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</si>
  <si>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</si>
  <si>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</si>
  <si>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</si>
  <si>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</si>
  <si>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</si>
  <si>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</si>
  <si>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</si>
  <si>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</si>
  <si>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</si>
  <si>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</si>
  <si>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</si>
  <si>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</si>
  <si>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</si>
  <si>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</si>
  <si>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</si>
  <si>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</si>
  <si>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PI02 - Concesión de Nuevas Creaciones</t>
  </si>
  <si>
    <t>CONCESIÓN DE PATENTE DE INVENCIÓN O MODELO DE UTILIDAD</t>
  </si>
  <si>
    <t>Procesos de Concesión de Patente de Invención Nacional</t>
  </si>
  <si>
    <t>Es fuente de información sobre el trámite de solicitudes de patentes de invención presentadas por primera vez en Colombia o vía Convenio de París, para la concesión del título de patente de invención por un término de 20 años. Este título le otorga  al solicitante el derecho de impedir temporalmente a otros la fabricación, venta y/o utilización comercial de la invención protegida. De acuerdo con los requisitos establecidos en la Decisión 486 de 2000 de la Comisión de la Comunidad Andina, el Decreto 1074 de 2015 Ministerio de Comercio, Industria y Turismo, y la Circular Única expedida por la Superintendencia de Industria y Comercio.</t>
  </si>
  <si>
    <t>PI02-P01</t>
  </si>
  <si>
    <t>Dirección de Nuevas Creaciones</t>
  </si>
  <si>
    <t>Oficina de Tecnología e Informática</t>
  </si>
  <si>
    <t>PROCESOS DE NUEVAS CREACIONES</t>
  </si>
  <si>
    <t>Pública Reservada / Confidencial = Alta</t>
  </si>
  <si>
    <t>Alto</t>
  </si>
  <si>
    <t>N/A</t>
  </si>
  <si>
    <t>Si</t>
  </si>
  <si>
    <t>No</t>
  </si>
  <si>
    <t>No requiere</t>
  </si>
  <si>
    <t>Español</t>
  </si>
  <si>
    <t>Electrónico</t>
  </si>
  <si>
    <t>Documento PDF</t>
  </si>
  <si>
    <t>Disponible a solicitud</t>
  </si>
  <si>
    <t>Cada vez que se registre una solicitud</t>
  </si>
  <si>
    <t>PI02 Concesión de nuevas creaciones </t>
  </si>
  <si>
    <t>NA</t>
  </si>
  <si>
    <t>Compromete secretos comerciales, industriales, profesionales</t>
  </si>
  <si>
    <t>Decisión 486 de 2000, artículos 12, 13, 40 y 41</t>
  </si>
  <si>
    <t>Parcial</t>
  </si>
  <si>
    <t xml:space="preserve">Fecha de radicación de la solicitud </t>
  </si>
  <si>
    <t>Por demanda</t>
  </si>
  <si>
    <t>Sistemas de información</t>
  </si>
  <si>
    <t>PI02 - Concesión de Nuevas Ceraciones</t>
  </si>
  <si>
    <t>Procesos de Concesión de Patente de Invención PCT Fase Nacional</t>
  </si>
  <si>
    <t>Es fuente de información sobre el trámite de solicitudes de patentes de invención presentadas en fase nacional vía el Tratado de Cooperación de Patentes (PCT), para la concesión del título de patente de invención por un término de 20 años. Este título le otorga  al solicitante el derecho de impedir temporalmente a otros la fabricación, venta y/o utilización comercial de la invención protegida. De acuerdo con los requisitos establecidos en la Decisión 486 de 2000 de la Comisión de la Comunidad Andina, el Decreto 1074 de 2015 Ministerio de Comercio, Industria y Turismo, y la Circular Única expedida por la Superintendencia de Industria y Comercio.</t>
  </si>
  <si>
    <t>Procesos de Concesión de Patente de Modelo de Utilidad Fase Nacional</t>
  </si>
  <si>
    <t>Es fuente de información sobre el trámite de solicitudes de patentes de modelo de utilidad presentadas por primera vez en Colombia o vía Convenio de París, para la concesión del título de patente de invención por un término de 10 años. Este título le otorga  al solicitante el derecho de impedir temporalmente a otros la fabricación, venta y/o utilización comercial de la invención protegida. De acuerdo con los requisitos establecidos en la Decisión 486 de 2000 de la Comisión de la Comunidad Andina, el Decreto 1074 de 2015 Ministerio de Comercio, Industria y Turismo, y la Circular Única expedida por la Superintendencia de Industria y Comercio.</t>
  </si>
  <si>
    <t>Procesos de Concesión de Patente de Modelo de Utilidad  Nacional</t>
  </si>
  <si>
    <t>Decisión 486 de 2000, artículos 12, 13, 40, 42 y  85</t>
  </si>
  <si>
    <t>Procesos de Concesión de Patente Modelo de Utilidad PCT Fase Nacional</t>
  </si>
  <si>
    <t>Es fuente de información sobre el trámite de solicitudes de patentes de modelo de utilidad presentadas en fase nacional vía el Tratado de Cooperación de Patentes (PCT),, para la concesión del título de patente de invención por un término de 10 años. Este título le otorga  al solicitante el derecho de impedir temporalmente a otros la fabricación, venta y/o utilización comercial de la invención protegida. De acuerdo con los requisitos establecidos en la Decisión 486 de 2000 de la Comisión de la Comunidad Andina, el Decreto 1074 de 2015 Ministerio de Comercio, Industria y Turismo, y la Circular Única expedida por la Superintendencia de Industria y Comercio.</t>
  </si>
  <si>
    <t>Procesos de Concesión de Patente de Modelo de Utilidad PCT Fase Nacional</t>
  </si>
  <si>
    <t>Decisión 486 de 2000, artículos 12, 13, 40, 41, 42 y 85</t>
  </si>
  <si>
    <t>Procesos de Trasmisión Oficina Receptora Patente PCT Internacional</t>
  </si>
  <si>
    <t>Permite la trasmisión de solicitudes de patentes internacionales actuando como oficina receptora.</t>
  </si>
  <si>
    <t>OMPI</t>
  </si>
  <si>
    <t>Procesos de Transmisión Oficina Receptora Patente PCT Internacional</t>
  </si>
  <si>
    <t>Cada vez que se transmita una solicitud</t>
  </si>
  <si>
    <t>Definido manualmente</t>
  </si>
  <si>
    <t>TRATADO DE COOPERACIÓN EN MATERIA DE PATENTES REGLAMENTO PCT - OMPI</t>
  </si>
  <si>
    <t>Otro</t>
  </si>
  <si>
    <t>Portales web de terceros</t>
  </si>
  <si>
    <t>PROCEDIMIENTO REGISTRO DE DISEÑO INDUSTRIAL</t>
  </si>
  <si>
    <t>Procesos de Registro de Diseño Industrial</t>
  </si>
  <si>
    <t xml:space="preserve">Proveen información a cerca del solicitante, la representación gráfica o fotográfica del diseño industrial, los poderes necesarios, el comprobante de pago de la tasa, y los demás requeridos para el tramite natural establecido (Decisión 486 de 2000; Circular Única de SIC; Resolución de tarifas SIC). </t>
  </si>
  <si>
    <t>PI02-P03</t>
  </si>
  <si>
    <t xml:space="preserve">Dirección de Nuevas Creaciones
Grupo de mecánica, electrónica y Diseños
</t>
  </si>
  <si>
    <t>'PROCESOS DE NUEVAS CREACIONES</t>
  </si>
  <si>
    <t>Medio</t>
  </si>
  <si>
    <t>Decisión 486 de 2000, artículos 12, 13, 113, 115, 116, 121  y 124</t>
  </si>
  <si>
    <t>PROCEDIMIENTO REGISTRO ESQUEMA DE TRAZADO</t>
  </si>
  <si>
    <t>Procesos para el Registro de Esquemas de Trazado de Circuitos Integrados</t>
  </si>
  <si>
    <t>Estos documentos evidencian el trámite de registro de un esquema de trazado de circuito integrado correspondiente a su diseñador. De ahí que proveen información sobre el solicitante, una acopia o dibujo del esquema de trazado (cuando el circuito integrado haya sido explotado comercialmente, una muestra de ese circuito integrado), una declaración indicando el año de creación del circuito, una descripción que defina la función electrónica que debe realizar el circuito integrado que incorpora el esquema de trazado, copia de solicitud de registro, los poderes necesarios, el comprobante de pago de la tasa establecida, y los demás documentos requeridos para el trámite natural establecidos (Decisión 486 de 2000; Circular Única de SIC; Resolución de tarifas SIC).</t>
  </si>
  <si>
    <t>PI02-P04</t>
  </si>
  <si>
    <t>Decisión 486 de 2000, artículos 12, 13 y 94</t>
  </si>
  <si>
    <t>Registros Gaceta de Propiedad Industrial</t>
  </si>
  <si>
    <t>Dan a conocer las solicitudes presentadas que han cumplido su tiempo para ser publicadas en relación con las Patentes de Invención, en relación con:  Patentes de Invención, Modelos de Utilidad,  Diseños Industriales y Esquemas de Trazados.</t>
  </si>
  <si>
    <t>REGISTROS</t>
  </si>
  <si>
    <t>Pública / Pública = Baja</t>
  </si>
  <si>
    <t>Hoja de cálculo</t>
  </si>
  <si>
    <t>Publicada</t>
  </si>
  <si>
    <t>Cada vez que se publique una solicitud</t>
  </si>
  <si>
    <t>Decisión 486 de 2000, artículos 12, 13, 40, 85, 95  y 121</t>
  </si>
  <si>
    <t xml:space="preserve">Fecha de publicación de la solicitud </t>
  </si>
  <si>
    <t xml:space="preserve">Registros de Actualización en el Procedimiento de Concesión de Patentes  y Refuerzos en Competencias y Habilidades </t>
  </si>
  <si>
    <t>Consolidan información sobre las actividades de capacitación dirigidas a los examinadores (contratistas y funcionarios que integran el Grupo de Trabajo), en cumplimiento de la función de "realizar labores de capacitación, divulgación  y actualización en el procedimiento de concesión de patentes a los examinadores que pertenecen al sector  (numeral 9, artículo 2, Resoluciones 74795 y 74805 de 2019 SIC y numeral 10, artículo 3, de la resolución 74823 de 2019 SIC).</t>
  </si>
  <si>
    <t xml:space="preserve">Dirección de Nuevas Creaciones
</t>
  </si>
  <si>
    <t>Bajo</t>
  </si>
  <si>
    <t>Cada vez que se realiza una actividad de capacitación, divulgación o actualización</t>
  </si>
  <si>
    <t>No existe excepción de acceso</t>
  </si>
  <si>
    <t>No Aplica</t>
  </si>
  <si>
    <t>No aplica</t>
  </si>
  <si>
    <t>Archivos digitales</t>
  </si>
  <si>
    <t xml:space="preserve">Oficina Virtual de Propiedad Industrial -SIPI  </t>
  </si>
  <si>
    <t>Sistema de información de Propiedad Industrial que permite gestionar los trámites de cada solicitud que ingresa a la Dirección de Nuevas Creaciones</t>
  </si>
  <si>
    <t>Delegatura para la Propiedad Industrial</t>
  </si>
  <si>
    <t>Delegatura de Propiedad Industrial / Grupo de Operaciones</t>
  </si>
  <si>
    <t xml:space="preserve">Software / Aplicaciones </t>
  </si>
  <si>
    <t>Si requiere y está definido</t>
  </si>
  <si>
    <t>Cada vez que se realiza un registro o se consulta una solicitud</t>
  </si>
  <si>
    <t xml:space="preserve">Delegatura para la Propiedad Industrial  / Oficina de Tecnología e Informática
</t>
  </si>
  <si>
    <t>Delegatura para la Propiedad Industria</t>
  </si>
  <si>
    <t>Articulo 18 Ley 1712 de 2014</t>
  </si>
  <si>
    <t>Base de datos de la Oficina Virtual de Propiedad Industrial</t>
  </si>
  <si>
    <t>Base de datos que contiene los registros administrativos de Propiedad Industrial</t>
  </si>
  <si>
    <t>Bases de datos</t>
  </si>
  <si>
    <t>Tableros de Gestión de Tramites de Propiedad Industrial - TABLEAU PUBLIC</t>
  </si>
  <si>
    <t>Sistema de reportes gráficos y estadístico de los trámites de nuevas creaciones.</t>
  </si>
  <si>
    <t>Pública Clasificada / Uso Interno = Medio</t>
  </si>
  <si>
    <t>Cada vez que se realiza una consulta en el aplicativo</t>
  </si>
  <si>
    <t>Articulo 18 Ley 1712 de 2015</t>
  </si>
  <si>
    <t>Herramienta de clasificación de patente - CLASEPA</t>
  </si>
  <si>
    <t>Sistema de  inteligencia artificial para la clasificación de las solicitudes de patentes de invención y modelos de utilidad.</t>
  </si>
  <si>
    <t>Articulo 18 Ley 1712 de 2016</t>
  </si>
  <si>
    <t>Funcionarios y contratistas de la Dirección de Nuevas Creaciones</t>
  </si>
  <si>
    <t>Colaboradores que apoyan el logro de los objetivos de la Dirección de Nuevas Creaciones</t>
  </si>
  <si>
    <t>Grupo de Trabajo Administración de Personal</t>
  </si>
  <si>
    <t>Personas (Roles / Cargos)</t>
  </si>
  <si>
    <t>Cada vez que ingresa un funcionario</t>
  </si>
  <si>
    <t>Grupo de Trabajo Administración de Personal</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</si>
  <si>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</si>
  <si>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</si>
  <si>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</si>
  <si>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</si>
  <si>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</si>
  <si>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</si>
  <si>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</si>
  <si>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</si>
  <si>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</si>
  <si>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</si>
  <si>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</si>
  <si>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</si>
  <si>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</si>
  <si>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</si>
  <si>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</si>
  <si>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Portales web propios</t>
  </si>
  <si>
    <t>Inglés</t>
  </si>
  <si>
    <t>Digital</t>
  </si>
  <si>
    <t>Documento de Texto</t>
  </si>
  <si>
    <t>GS03 Gestión de sistemas de información </t>
  </si>
  <si>
    <t>Pone en riesgo la vida, salud o seguridad de las personas</t>
  </si>
  <si>
    <t>El derecho de toda persona a la vida, la salud o la seguridad</t>
  </si>
  <si>
    <t>Semanal</t>
  </si>
  <si>
    <t>Español - Inglés</t>
  </si>
  <si>
    <t>No publicado o disponible</t>
  </si>
  <si>
    <t>GS04 Gestión de Informática Forense </t>
  </si>
  <si>
    <t>Los secretos comerciales, industriales y profesionales, así como los estipulados en el parágrafo del Artículo 77 de la Ley 1474 de 2011</t>
  </si>
  <si>
    <t>Total</t>
  </si>
  <si>
    <t>Quincenal</t>
  </si>
  <si>
    <t>Intranet</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</si>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</sst>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indexed="64"/>
      </right>
      <top style="medium">
        <color indexed="64"/>
      </top>
      <bottom style="thin">
        <color theme="0" tint="-0.24994659260841701"/>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4">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1" xfId="0" applyFill="1" applyBorder="1"/>
    <xf numFmtId="0" fontId="0" fillId="14" borderId="102" xfId="0" applyFill="1" applyBorder="1"/>
    <xf numFmtId="0" fontId="0" fillId="14" borderId="103" xfId="0" applyFill="1" applyBorder="1"/>
    <xf numFmtId="0" fontId="0" fillId="14" borderId="19" xfId="0" applyFill="1" applyBorder="1"/>
    <xf numFmtId="0" fontId="0" fillId="14" borderId="104" xfId="0" applyFill="1" applyBorder="1"/>
    <xf numFmtId="0" fontId="0" fillId="14" borderId="106" xfId="0" applyFill="1" applyBorder="1"/>
    <xf numFmtId="0" fontId="0" fillId="14" borderId="0" xfId="0" applyFill="1"/>
    <xf numFmtId="0" fontId="0" fillId="14" borderId="107" xfId="0" applyFill="1" applyBorder="1"/>
    <xf numFmtId="0" fontId="0" fillId="14" borderId="108" xfId="0" applyFill="1" applyBorder="1"/>
    <xf numFmtId="0" fontId="0" fillId="14" borderId="109"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0"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1"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5" xfId="0" applyFont="1" applyFill="1" applyBorder="1" applyAlignment="1">
      <alignment horizontal="center" vertical="center" wrapText="1"/>
    </xf>
    <xf numFmtId="0" fontId="18" fillId="12" borderId="86" xfId="0" applyFont="1" applyFill="1" applyBorder="1" applyAlignment="1">
      <alignment horizontal="center" vertical="center" wrapText="1"/>
    </xf>
    <xf numFmtId="0" fontId="13" fillId="7" borderId="110" xfId="0" applyFont="1" applyFill="1" applyBorder="1" applyAlignment="1">
      <alignment horizontal="center" vertical="center" wrapText="1"/>
    </xf>
    <xf numFmtId="0" fontId="0" fillId="0" borderId="111"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1" xfId="0" applyFont="1" applyFill="1" applyBorder="1" applyAlignment="1">
      <alignment horizontal="center" vertical="center" wrapText="1"/>
    </xf>
    <xf numFmtId="0" fontId="20" fillId="0" borderId="112"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0" xfId="0" applyFont="1" applyFill="1" applyBorder="1" applyAlignment="1">
      <alignment horizontal="center" vertical="center" wrapText="1"/>
    </xf>
    <xf numFmtId="0" fontId="0" fillId="0" borderId="128" xfId="0" applyBorder="1" applyAlignment="1">
      <alignment horizontal="left" vertical="center" wrapText="1"/>
    </xf>
    <xf numFmtId="0" fontId="0" fillId="0" borderId="111"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1" xfId="0" applyBorder="1" applyAlignment="1">
      <alignment horizontal="left" vertical="center" wrapText="1"/>
    </xf>
    <xf numFmtId="0" fontId="0" fillId="0" borderId="33" xfId="0" applyBorder="1" applyAlignment="1">
      <alignment horizontal="center" vertical="center" wrapText="1"/>
    </xf>
    <xf numFmtId="0" fontId="16" fillId="14" borderId="81" xfId="0" applyFont="1" applyFill="1" applyBorder="1" applyAlignment="1">
      <alignment horizontal="center" vertical="center"/>
    </xf>
    <xf numFmtId="0" fontId="0" fillId="0" borderId="127" xfId="0" applyBorder="1" applyAlignment="1">
      <alignment horizontal="left" vertical="center" wrapText="1"/>
    </xf>
    <xf numFmtId="0" fontId="0" fillId="0" borderId="112" xfId="0" applyBorder="1" applyAlignment="1">
      <alignment horizontal="center" vertical="center" wrapText="1"/>
    </xf>
    <xf numFmtId="0" fontId="13" fillId="3" borderId="79" xfId="0" applyFont="1" applyFill="1" applyBorder="1" applyAlignment="1">
      <alignment horizontal="center" vertical="center" wrapText="1"/>
    </xf>
    <xf numFmtId="0" fontId="0" fillId="0" borderId="87" xfId="0" applyBorder="1" applyAlignment="1">
      <alignment vertical="center" wrapText="1"/>
    </xf>
    <xf numFmtId="0" fontId="0" fillId="0" borderId="87" xfId="0" applyBorder="1" applyAlignment="1">
      <alignment horizontal="left" vertical="center" wrapText="1"/>
    </xf>
    <xf numFmtId="0" fontId="0" fillId="0" borderId="80"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13" fillId="3" borderId="34"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0" fillId="0" borderId="95"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59" xfId="0" applyBorder="1" applyAlignment="1">
      <alignment vertical="center" wrapText="1"/>
    </xf>
    <xf numFmtId="0" fontId="0" fillId="0" borderId="94"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6" xfId="0" applyBorder="1" applyAlignment="1">
      <alignment horizontal="left" vertical="center" wrapText="1"/>
    </xf>
    <xf numFmtId="0" fontId="0" fillId="0" borderId="91" xfId="0" applyBorder="1" applyAlignment="1">
      <alignment vertical="center" wrapText="1"/>
    </xf>
    <xf numFmtId="0" fontId="13" fillId="4" borderId="41" xfId="0" applyFont="1" applyFill="1" applyBorder="1" applyAlignment="1">
      <alignment horizontal="center" vertical="center" wrapText="1"/>
    </xf>
    <xf numFmtId="0" fontId="0" fillId="5" borderId="91" xfId="0" applyFill="1" applyBorder="1" applyAlignment="1">
      <alignment horizontal="justify" vertical="center" wrapText="1"/>
    </xf>
    <xf numFmtId="0" fontId="0" fillId="5" borderId="89"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1" xfId="0" applyFont="1" applyBorder="1" applyAlignment="1">
      <alignment vertical="center" wrapText="1"/>
    </xf>
    <xf numFmtId="0" fontId="13" fillId="4" borderId="5" xfId="0" applyFont="1" applyFill="1" applyBorder="1" applyAlignment="1">
      <alignment horizontal="center" vertical="center" wrapText="1"/>
    </xf>
    <xf numFmtId="0" fontId="0" fillId="0" borderId="92"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4" xfId="0" applyBorder="1" applyAlignment="1">
      <alignment vertical="center" wrapText="1"/>
    </xf>
    <xf numFmtId="0" fontId="0" fillId="0" borderId="97"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8" xfId="0" applyBorder="1" applyAlignment="1">
      <alignment vertical="center" wrapText="1"/>
    </xf>
    <xf numFmtId="0" fontId="0" fillId="0" borderId="98"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2" xfId="0" applyBorder="1" applyAlignment="1">
      <alignment vertical="center" wrapText="1"/>
    </xf>
    <xf numFmtId="0" fontId="0" fillId="0" borderId="99"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7" xfId="0" applyBorder="1" applyAlignment="1">
      <alignment vertical="center" wrapText="1"/>
    </xf>
    <xf numFmtId="0" fontId="0" fillId="0" borderId="58"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3" xfId="0" applyBorder="1" applyAlignment="1">
      <alignment vertical="center" wrapText="1"/>
    </xf>
    <xf numFmtId="0" fontId="0" fillId="0" borderId="100"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3"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1" xfId="0" applyBorder="1" applyAlignment="1">
      <alignment vertical="center" wrapText="1"/>
    </xf>
    <xf numFmtId="0" fontId="0" fillId="0" borderId="72"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8" xfId="0" applyBorder="1" applyAlignment="1">
      <alignment vertical="top" wrapText="1"/>
    </xf>
    <xf numFmtId="0" fontId="0" fillId="0" borderId="91" xfId="0" applyBorder="1" applyAlignment="1">
      <alignment vertical="top" wrapText="1"/>
    </xf>
    <xf numFmtId="0" fontId="0" fillId="0" borderId="127"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8" xfId="0" applyBorder="1" applyAlignment="1">
      <alignment horizontal="justify" vertical="center" wrapText="1"/>
    </xf>
    <xf numFmtId="0" fontId="0" fillId="0" borderId="91" xfId="0" applyBorder="1" applyAlignment="1">
      <alignment horizontal="justify" vertical="center" wrapText="1"/>
    </xf>
    <xf numFmtId="0" fontId="0" fillId="0" borderId="127"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19" xfId="0" applyBorder="1" applyAlignment="1">
      <alignment horizontal="center" vertical="center" wrapText="1"/>
    </xf>
    <xf numFmtId="0" fontId="38" fillId="0" borderId="139" xfId="0" applyFont="1" applyBorder="1" applyAlignment="1">
      <alignment horizontal="left"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14" fillId="15" borderId="105" xfId="0" applyFont="1" applyFill="1" applyBorder="1" applyAlignment="1">
      <alignment horizontal="left" vertical="center" wrapText="1"/>
    </xf>
    <xf numFmtId="0" fontId="0" fillId="0" borderId="142"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29" xfId="3" applyFont="1" applyFill="1" applyBorder="1" applyAlignment="1" applyProtection="1">
      <alignment horizontal="center" vertical="center" wrapText="1"/>
      <protection locked="0"/>
    </xf>
    <xf numFmtId="0" fontId="27" fillId="21" borderId="92" xfId="3" applyFont="1" applyFill="1" applyBorder="1" applyAlignment="1" applyProtection="1">
      <alignment horizontal="center" vertical="center" wrapText="1"/>
      <protection locked="0"/>
    </xf>
    <xf numFmtId="0" fontId="27" fillId="21" borderId="116"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0" xfId="0" quotePrefix="1"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132"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0" xfId="0"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2"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76"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4" xfId="0" applyFont="1" applyBorder="1" applyAlignment="1" applyProtection="1">
      <alignment horizontal="center" vertical="center" wrapText="1"/>
      <protection locked="0"/>
    </xf>
    <xf numFmtId="0" fontId="23" fillId="0" borderId="60"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1" xfId="0" applyFont="1" applyBorder="1" applyAlignment="1" applyProtection="1">
      <alignment horizontal="justify" vertical="center" wrapText="1"/>
      <protection locked="0"/>
    </xf>
    <xf numFmtId="0" fontId="23" fillId="0" borderId="61" xfId="0" quotePrefix="1" applyFont="1" applyBorder="1" applyAlignment="1" applyProtection="1">
      <alignment horizontal="center" vertical="center" wrapText="1"/>
      <protection locked="0"/>
    </xf>
    <xf numFmtId="49" fontId="23" fillId="0" borderId="60" xfId="0" quotePrefix="1" applyNumberFormat="1" applyFont="1" applyBorder="1" applyAlignment="1" applyProtection="1">
      <alignment horizontal="center" vertical="center" wrapText="1"/>
      <protection locked="0"/>
    </xf>
    <xf numFmtId="49" fontId="23" fillId="0" borderId="63"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2"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justify" vertical="center" wrapText="1"/>
      <protection locked="0"/>
    </xf>
    <xf numFmtId="49" fontId="23" fillId="0" borderId="62" xfId="0" quotePrefix="1" applyNumberFormat="1" applyFont="1" applyBorder="1" applyAlignment="1" applyProtection="1">
      <alignment horizontal="center" vertical="center" wrapText="1"/>
      <protection locked="0"/>
    </xf>
    <xf numFmtId="49" fontId="23" fillId="0" borderId="60"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49" fontId="23" fillId="0" borderId="62" xfId="0" applyNumberFormat="1"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23" fillId="0" borderId="67" xfId="0" applyFont="1" applyBorder="1" applyAlignment="1" applyProtection="1">
      <alignment horizontal="center" vertical="center" wrapText="1"/>
      <protection locked="0"/>
    </xf>
    <xf numFmtId="0" fontId="23" fillId="0" borderId="67" xfId="0" applyFont="1" applyBorder="1" applyAlignment="1" applyProtection="1">
      <alignment horizontal="justify" vertical="center" wrapText="1"/>
      <protection locked="0"/>
    </xf>
    <xf numFmtId="49" fontId="23" fillId="0" borderId="68" xfId="0" quotePrefix="1" applyNumberFormat="1" applyFont="1" applyBorder="1" applyAlignment="1" applyProtection="1">
      <alignment horizontal="center" vertical="center" wrapText="1"/>
      <protection locked="0"/>
    </xf>
    <xf numFmtId="49" fontId="23" fillId="0" borderId="66" xfId="0" quotePrefix="1" applyNumberFormat="1" applyFont="1" applyBorder="1" applyAlignment="1" applyProtection="1">
      <alignment horizontal="center" vertical="center" wrapText="1"/>
      <protection locked="0"/>
    </xf>
    <xf numFmtId="49" fontId="23" fillId="0" borderId="69"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17" fillId="0" borderId="70"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3" xfId="0" applyFont="1" applyFill="1" applyBorder="1" applyAlignment="1" applyProtection="1">
      <alignment horizontal="center" vertical="center" wrapText="1"/>
      <protection hidden="1"/>
    </xf>
    <xf numFmtId="0" fontId="23" fillId="0" borderId="131" xfId="0" quotePrefix="1" applyFont="1" applyBorder="1" applyAlignment="1" applyProtection="1">
      <alignment horizontal="center" vertical="center" wrapText="1"/>
      <protection hidden="1"/>
    </xf>
    <xf numFmtId="0" fontId="23" fillId="0" borderId="74" xfId="0" quotePrefix="1" applyFont="1" applyBorder="1" applyAlignment="1" applyProtection="1">
      <alignment horizontal="center" vertical="center" wrapText="1"/>
      <protection hidden="1"/>
    </xf>
    <xf numFmtId="0" fontId="23" fillId="0" borderId="6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11" borderId="82" xfId="0" applyFont="1" applyFill="1" applyBorder="1" applyAlignment="1" applyProtection="1">
      <alignment horizontal="center" vertical="center" wrapText="1"/>
      <protection hidden="1"/>
    </xf>
    <xf numFmtId="0" fontId="23" fillId="0" borderId="68" xfId="0" quotePrefix="1" applyFont="1" applyBorder="1" applyAlignment="1" applyProtection="1">
      <alignment horizontal="center" vertical="center" wrapText="1"/>
      <protection hidden="1"/>
    </xf>
    <xf numFmtId="0" fontId="23" fillId="0" borderId="83"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17" fillId="0" borderId="60" xfId="0" applyFont="1" applyBorder="1" applyAlignment="1" applyProtection="1">
      <alignment horizontal="center" vertical="center" wrapText="1"/>
      <protection hidden="1"/>
    </xf>
    <xf numFmtId="0" fontId="17" fillId="0" borderId="62" xfId="0" applyFont="1" applyBorder="1" applyAlignment="1" applyProtection="1">
      <alignment horizontal="center" vertical="center" wrapText="1"/>
      <protection hidden="1"/>
    </xf>
    <xf numFmtId="0" fontId="17" fillId="0" borderId="64"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68" xfId="0" applyFont="1" applyBorder="1" applyAlignment="1" applyProtection="1">
      <alignment horizontal="center" vertical="center" wrapText="1"/>
      <protection hidden="1"/>
    </xf>
    <xf numFmtId="0" fontId="17" fillId="0" borderId="70" xfId="0" applyFont="1" applyBorder="1" applyAlignment="1" applyProtection="1">
      <alignment horizontal="center" vertical="center" wrapText="1"/>
      <protection hidden="1"/>
    </xf>
    <xf numFmtId="0" fontId="17" fillId="0" borderId="57"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7"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7"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1"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5" xfId="0" applyFont="1" applyBorder="1" applyAlignment="1" applyProtection="1">
      <alignment horizontal="center" vertical="center" wrapText="1"/>
      <protection hidden="1"/>
    </xf>
    <xf numFmtId="0" fontId="17" fillId="0" borderId="110"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21" xfId="0" applyFont="1" applyBorder="1" applyAlignment="1" applyProtection="1">
      <alignment horizontal="center" vertical="center"/>
      <protection hidden="1"/>
    </xf>
    <xf numFmtId="0" fontId="17" fillId="0" borderId="136"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1"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81" xfId="0" applyFont="1" applyBorder="1" applyAlignment="1" applyProtection="1">
      <alignment horizontal="center" vertical="center"/>
      <protection hidden="1"/>
    </xf>
    <xf numFmtId="0" fontId="17" fillId="0" borderId="127" xfId="0" applyFont="1" applyBorder="1" applyAlignment="1" applyProtection="1">
      <alignment horizontal="center" vertical="center"/>
      <protection hidden="1"/>
    </xf>
    <xf numFmtId="0" fontId="17" fillId="0" borderId="112" xfId="0" applyFont="1" applyBorder="1" applyAlignment="1" applyProtection="1">
      <alignment horizontal="center" vertical="center"/>
      <protection hidden="1"/>
    </xf>
    <xf numFmtId="0" fontId="40" fillId="0" borderId="142" xfId="4" applyFont="1" applyBorder="1" applyAlignment="1">
      <alignment vertical="center"/>
    </xf>
    <xf numFmtId="0" fontId="40" fillId="0" borderId="30" xfId="4" applyFont="1" applyBorder="1" applyAlignment="1">
      <alignment vertical="center"/>
    </xf>
    <xf numFmtId="0" fontId="23" fillId="0" borderId="98" xfId="0" applyFont="1" applyBorder="1" applyAlignment="1" applyProtection="1">
      <alignment horizontal="center" vertical="center" wrapText="1"/>
      <protection locked="0"/>
    </xf>
    <xf numFmtId="0" fontId="23" fillId="0" borderId="65" xfId="0" applyFont="1" applyBorder="1" applyAlignment="1" applyProtection="1">
      <alignment horizontal="center" vertical="center" wrapText="1"/>
      <protection locked="0"/>
    </xf>
    <xf numFmtId="0" fontId="23" fillId="0" borderId="138" xfId="0" applyFont="1" applyBorder="1" applyAlignment="1" applyProtection="1">
      <alignment horizontal="center" vertical="center" wrapText="1"/>
      <protection locked="0"/>
    </xf>
    <xf numFmtId="0" fontId="17" fillId="0" borderId="146" xfId="0" applyFont="1" applyBorder="1" applyAlignment="1" applyProtection="1">
      <alignment horizontal="center" vertical="center" wrapText="1"/>
      <protection locked="0"/>
    </xf>
    <xf numFmtId="0" fontId="23" fillId="0" borderId="65" xfId="0" quotePrefix="1" applyFont="1" applyBorder="1" applyAlignment="1" applyProtection="1">
      <alignment horizontal="center" vertical="center" wrapText="1"/>
      <protection locked="0"/>
    </xf>
    <xf numFmtId="0" fontId="0" fillId="0" borderId="0" xfId="0" applyAlignment="1">
      <alignment horizontal="center" vertical="center" wrapText="1"/>
    </xf>
    <xf numFmtId="49" fontId="23" fillId="0" borderId="147" xfId="0" quotePrefix="1" applyNumberFormat="1" applyFont="1" applyBorder="1" applyAlignment="1" applyProtection="1">
      <alignment horizontal="center" vertical="center" wrapText="1"/>
      <protection locked="0"/>
    </xf>
    <xf numFmtId="0" fontId="0" fillId="0" borderId="105" xfId="0" applyBorder="1" applyAlignment="1">
      <alignment horizontal="center" vertical="center"/>
    </xf>
    <xf numFmtId="0" fontId="0" fillId="14" borderId="0" xfId="0" applyFill="1" applyAlignment="1">
      <alignment vertical="center"/>
    </xf>
    <xf numFmtId="49" fontId="0" fillId="0" borderId="105"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7"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22" fillId="6" borderId="113"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39" xfId="0" applyBorder="1" applyAlignment="1">
      <alignment horizontal="center" vertical="center" wrapText="1"/>
    </xf>
    <xf numFmtId="0" fontId="22" fillId="7" borderId="113" xfId="0" applyFont="1" applyFill="1"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3" borderId="113"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3"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40" fillId="0" borderId="143" xfId="0" applyFont="1" applyBorder="1" applyAlignment="1">
      <alignment horizontal="center" vertical="center"/>
    </xf>
    <xf numFmtId="0" fontId="40" fillId="0" borderId="0" xfId="0" applyFont="1" applyAlignment="1">
      <alignment horizontal="center" vertical="center"/>
    </xf>
    <xf numFmtId="0" fontId="40" fillId="0" borderId="144"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5" xfId="0" applyFont="1" applyBorder="1" applyAlignment="1">
      <alignment horizontal="center" vertical="center"/>
    </xf>
    <xf numFmtId="0" fontId="26" fillId="21" borderId="113" xfId="3" applyFont="1" applyFill="1" applyBorder="1" applyAlignment="1" applyProtection="1">
      <alignment horizontal="center" vertical="center"/>
      <protection locked="0"/>
    </xf>
    <xf numFmtId="0" fontId="26" fillId="21" borderId="114" xfId="3" applyFont="1" applyFill="1" applyBorder="1" applyAlignment="1" applyProtection="1">
      <alignment horizontal="center" vertical="center"/>
      <protection locked="0"/>
    </xf>
    <xf numFmtId="0" fontId="26" fillId="21" borderId="116"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5">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752473</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3" sqref="E13"/>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1" t="s">
        <v>0</v>
      </c>
      <c r="C2" s="322"/>
      <c r="D2" s="322"/>
      <c r="E2" s="322"/>
      <c r="F2" s="322"/>
      <c r="G2" s="323"/>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18"/>
      <c r="F6" s="24"/>
      <c r="G6" s="22"/>
      <c r="H6" s="14"/>
      <c r="I6" s="14"/>
      <c r="J6" s="14"/>
    </row>
    <row r="7" spans="2:19" ht="9.9499999999999993" customHeight="1" thickBot="1">
      <c r="B7" s="18"/>
      <c r="C7" s="23"/>
      <c r="D7" s="54"/>
      <c r="E7" s="319"/>
      <c r="F7" s="24"/>
      <c r="G7" s="22"/>
      <c r="H7" s="14"/>
      <c r="I7" s="14"/>
      <c r="J7" s="14"/>
    </row>
    <row r="8" spans="2:19" ht="42" customHeight="1" thickBot="1">
      <c r="B8" s="18"/>
      <c r="C8" s="23"/>
      <c r="D8" s="194" t="s">
        <v>2</v>
      </c>
      <c r="E8" s="318"/>
      <c r="F8" s="24"/>
      <c r="G8" s="22"/>
      <c r="H8" s="14"/>
      <c r="I8" s="14"/>
      <c r="J8" s="14"/>
    </row>
    <row r="9" spans="2:19" ht="9.9499999999999993" customHeight="1" thickBot="1">
      <c r="B9" s="18"/>
      <c r="C9" s="23"/>
      <c r="D9" s="54"/>
      <c r="E9" s="319"/>
      <c r="F9" s="24"/>
      <c r="G9" s="22"/>
      <c r="H9" s="14"/>
      <c r="I9" s="14"/>
      <c r="J9" s="14"/>
    </row>
    <row r="10" spans="2:19" ht="42" customHeight="1" thickBot="1">
      <c r="B10" s="18"/>
      <c r="C10" s="23"/>
      <c r="D10" s="194" t="s">
        <v>3</v>
      </c>
      <c r="E10" s="320"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B3" sqref="B3"/>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50" t="s">
        <v>17</v>
      </c>
      <c r="C7" s="351"/>
      <c r="D7" s="352"/>
      <c r="E7" s="353"/>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54" t="s">
        <v>47</v>
      </c>
      <c r="C19" s="355"/>
      <c r="D19" s="355"/>
      <c r="E19" s="356"/>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57" t="s">
        <v>55</v>
      </c>
      <c r="C24" s="358"/>
      <c r="D24" s="359"/>
      <c r="E24" s="360"/>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3" t="s">
        <v>59</v>
      </c>
      <c r="C27" s="109" t="s">
        <v>60</v>
      </c>
      <c r="D27" s="324" t="s">
        <v>61</v>
      </c>
      <c r="E27" s="336" t="s">
        <v>25</v>
      </c>
    </row>
    <row r="28" spans="2:5" s="4" customFormat="1" ht="75.75" customHeight="1">
      <c r="B28" s="334"/>
      <c r="C28" s="109" t="s">
        <v>62</v>
      </c>
      <c r="D28" s="325"/>
      <c r="E28" s="337"/>
    </row>
    <row r="29" spans="2:5" s="4" customFormat="1" ht="75.75" customHeight="1">
      <c r="B29" s="334"/>
      <c r="C29" s="109" t="s">
        <v>63</v>
      </c>
      <c r="D29" s="325"/>
      <c r="E29" s="337"/>
    </row>
    <row r="30" spans="2:5" s="4" customFormat="1" ht="48" customHeight="1">
      <c r="B30" s="335"/>
      <c r="C30" s="109" t="s">
        <v>64</v>
      </c>
      <c r="D30" s="326"/>
      <c r="E30" s="338"/>
    </row>
    <row r="31" spans="2:5" s="4" customFormat="1" ht="34.5" customHeight="1">
      <c r="B31" s="110" t="s">
        <v>65</v>
      </c>
      <c r="C31" s="111" t="s">
        <v>66</v>
      </c>
      <c r="D31" s="112"/>
      <c r="E31" s="113" t="s">
        <v>67</v>
      </c>
    </row>
    <row r="32" spans="2:5" s="4" customFormat="1" ht="45.75" customHeight="1">
      <c r="B32" s="333" t="s">
        <v>68</v>
      </c>
      <c r="C32" s="114" t="s">
        <v>69</v>
      </c>
      <c r="D32" s="324" t="s">
        <v>61</v>
      </c>
      <c r="E32" s="336" t="s">
        <v>25</v>
      </c>
    </row>
    <row r="33" spans="2:5" s="4" customFormat="1" ht="45.75" customHeight="1">
      <c r="B33" s="334"/>
      <c r="C33" s="109" t="s">
        <v>70</v>
      </c>
      <c r="D33" s="325"/>
      <c r="E33" s="337"/>
    </row>
    <row r="34" spans="2:5" s="4" customFormat="1" ht="45.75" customHeight="1">
      <c r="B34" s="334"/>
      <c r="C34" s="109" t="s">
        <v>71</v>
      </c>
      <c r="D34" s="325"/>
      <c r="E34" s="337"/>
    </row>
    <row r="35" spans="2:5" s="4" customFormat="1" ht="45.75" customHeight="1">
      <c r="B35" s="335"/>
      <c r="C35" s="114" t="s">
        <v>72</v>
      </c>
      <c r="D35" s="326"/>
      <c r="E35" s="338"/>
    </row>
    <row r="36" spans="2:5" s="4" customFormat="1" ht="34.5" customHeight="1">
      <c r="B36" s="110" t="s">
        <v>65</v>
      </c>
      <c r="C36" s="111" t="s">
        <v>73</v>
      </c>
      <c r="D36" s="112"/>
      <c r="E36" s="113" t="s">
        <v>67</v>
      </c>
    </row>
    <row r="37" spans="2:5" s="4" customFormat="1" ht="43.5" customHeight="1">
      <c r="B37" s="333" t="s">
        <v>74</v>
      </c>
      <c r="C37" s="109" t="s">
        <v>75</v>
      </c>
      <c r="D37" s="324" t="s">
        <v>76</v>
      </c>
      <c r="E37" s="336" t="s">
        <v>25</v>
      </c>
    </row>
    <row r="38" spans="2:5" s="4" customFormat="1" ht="43.5" customHeight="1">
      <c r="B38" s="334"/>
      <c r="C38" s="109" t="s">
        <v>77</v>
      </c>
      <c r="D38" s="325"/>
      <c r="E38" s="337"/>
    </row>
    <row r="39" spans="2:5" s="4" customFormat="1" ht="43.5" customHeight="1">
      <c r="B39" s="334"/>
      <c r="C39" s="109" t="s">
        <v>78</v>
      </c>
      <c r="D39" s="325"/>
      <c r="E39" s="337"/>
    </row>
    <row r="40" spans="2:5" s="4" customFormat="1" ht="43.5" customHeight="1">
      <c r="B40" s="335"/>
      <c r="C40" s="114" t="s">
        <v>72</v>
      </c>
      <c r="D40" s="326"/>
      <c r="E40" s="338"/>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39" t="s">
        <v>85</v>
      </c>
      <c r="C45" s="340"/>
      <c r="D45" s="341"/>
      <c r="E45" s="342"/>
    </row>
    <row r="46" spans="2:5" ht="37.5" thickBot="1">
      <c r="B46" s="72" t="s">
        <v>5</v>
      </c>
      <c r="C46" s="149" t="s">
        <v>6</v>
      </c>
      <c r="D46" s="147" t="s">
        <v>7</v>
      </c>
      <c r="E46" s="149" t="s">
        <v>8</v>
      </c>
    </row>
    <row r="47" spans="2:5" s="4" customFormat="1" ht="43.5">
      <c r="B47" s="117" t="s">
        <v>86</v>
      </c>
      <c r="C47" s="118" t="s">
        <v>87</v>
      </c>
      <c r="D47" s="119" t="s">
        <v>88</v>
      </c>
      <c r="E47" s="343" t="s">
        <v>25</v>
      </c>
    </row>
    <row r="48" spans="2:5" s="4" customFormat="1" ht="116.1">
      <c r="B48" s="120" t="s">
        <v>89</v>
      </c>
      <c r="C48" s="121" t="s">
        <v>90</v>
      </c>
      <c r="D48" s="122" t="s">
        <v>91</v>
      </c>
      <c r="E48" s="344"/>
    </row>
    <row r="49" spans="2:5" s="4" customFormat="1" ht="172.5" customHeight="1">
      <c r="B49" s="120" t="s">
        <v>92</v>
      </c>
      <c r="C49" s="121" t="s">
        <v>93</v>
      </c>
      <c r="D49" s="122" t="s">
        <v>94</v>
      </c>
      <c r="E49" s="344"/>
    </row>
    <row r="50" spans="2:5" s="4" customFormat="1" ht="117.75" customHeight="1">
      <c r="B50" s="120" t="s">
        <v>95</v>
      </c>
      <c r="C50" s="121" t="s">
        <v>96</v>
      </c>
      <c r="D50" s="122" t="s">
        <v>97</v>
      </c>
      <c r="E50" s="344"/>
    </row>
    <row r="51" spans="2:5" s="4" customFormat="1" ht="143.25" customHeight="1">
      <c r="B51" s="120" t="s">
        <v>98</v>
      </c>
      <c r="C51" s="121" t="s">
        <v>99</v>
      </c>
      <c r="D51" s="122" t="s">
        <v>100</v>
      </c>
      <c r="E51" s="344"/>
    </row>
    <row r="52" spans="2:5" s="4" customFormat="1" ht="79.5" customHeight="1" thickBot="1">
      <c r="B52" s="123" t="s">
        <v>101</v>
      </c>
      <c r="C52" s="124" t="s">
        <v>102</v>
      </c>
      <c r="D52" s="125" t="s">
        <v>103</v>
      </c>
      <c r="E52" s="345"/>
    </row>
    <row r="53" spans="2:5" s="4" customFormat="1" ht="15" thickBot="1">
      <c r="B53" s="94"/>
      <c r="C53" s="95"/>
      <c r="D53" s="96"/>
      <c r="E53" s="94"/>
    </row>
    <row r="54" spans="2:5" s="4" customFormat="1" ht="18.95" thickBot="1">
      <c r="B54" s="346" t="s">
        <v>104</v>
      </c>
      <c r="C54" s="347"/>
      <c r="D54" s="348"/>
      <c r="E54" s="349"/>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30" t="s">
        <v>161</v>
      </c>
      <c r="C77" s="331"/>
      <c r="D77" s="331"/>
      <c r="E77" s="332"/>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27" t="s">
        <v>165</v>
      </c>
      <c r="C81" s="328"/>
      <c r="D81" s="328"/>
      <c r="E81" s="329"/>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4" priority="2"/>
  </conditionalFormatting>
  <conditionalFormatting sqref="B21">
    <cfRule type="duplicateValues" dxfId="33" priority="4"/>
  </conditionalFormatting>
  <conditionalFormatting sqref="B22">
    <cfRule type="duplicateValues" dxfId="32"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60" zoomScaleNormal="60" workbookViewId="0">
      <pane xSplit="4" ySplit="6" topLeftCell="E17" activePane="bottomRight" state="frozen"/>
      <selection pane="bottomRight" activeCell="AV5" sqref="AV1:AV1048576"/>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21.42578125" style="196" customWidth="1"/>
    <col min="4" max="4" width="17.5703125" style="196" customWidth="1"/>
    <col min="5" max="5" width="44.7109375" style="197" customWidth="1"/>
    <col min="6" max="6" width="22.7109375" style="196" customWidth="1"/>
    <col min="7" max="7" width="20.710937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4.140625" style="196" customWidth="1"/>
    <col min="15" max="15" width="7.28515625" style="196" hidden="1" customWidth="1"/>
    <col min="16" max="16" width="21.42578125" style="196" customWidth="1"/>
    <col min="17" max="17" width="7.28515625" style="196" hidden="1" customWidth="1"/>
    <col min="18" max="18" width="20.5703125" style="196" customWidth="1"/>
    <col min="19" max="19" width="7.28515625" style="196" hidden="1" customWidth="1"/>
    <col min="20" max="20" width="4.140625" style="196" hidden="1" customWidth="1"/>
    <col min="21" max="21" width="18.140625" style="196" customWidth="1"/>
    <col min="22" max="22" width="25.855468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20.5703125" style="196" customWidth="1"/>
    <col min="31" max="31" width="18.5703125" style="196" customWidth="1"/>
    <col min="32" max="33" width="18.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18.71093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4.6" customHeight="1">
      <c r="A1" s="361"/>
      <c r="B1" s="362"/>
      <c r="C1" s="362"/>
      <c r="D1" s="362"/>
      <c r="E1" s="362" t="s">
        <v>217</v>
      </c>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5"/>
      <c r="BA1" s="309" t="s">
        <v>218</v>
      </c>
    </row>
    <row r="2" spans="1:53" ht="24.95" customHeight="1">
      <c r="A2" s="361"/>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5"/>
      <c r="BA2" s="310" t="s">
        <v>219</v>
      </c>
    </row>
    <row r="3" spans="1:53" ht="24.95" customHeight="1" thickBot="1">
      <c r="A3" s="363"/>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6"/>
      <c r="BA3" s="310" t="s">
        <v>220</v>
      </c>
    </row>
    <row r="4" spans="1:53" ht="38.1" customHeight="1" thickBot="1">
      <c r="A4" s="370" t="s">
        <v>17</v>
      </c>
      <c r="B4" s="371"/>
      <c r="C4" s="371"/>
      <c r="D4" s="371"/>
      <c r="E4" s="371"/>
      <c r="F4" s="371"/>
      <c r="G4" s="371"/>
      <c r="H4" s="371"/>
      <c r="I4" s="371"/>
      <c r="J4" s="371"/>
      <c r="K4" s="370" t="s">
        <v>221</v>
      </c>
      <c r="L4" s="371"/>
      <c r="M4" s="378" t="s">
        <v>55</v>
      </c>
      <c r="N4" s="379"/>
      <c r="O4" s="379"/>
      <c r="P4" s="379"/>
      <c r="Q4" s="379"/>
      <c r="R4" s="379"/>
      <c r="S4" s="379"/>
      <c r="T4" s="379"/>
      <c r="U4" s="379"/>
      <c r="V4" s="380"/>
      <c r="W4" s="372" t="s">
        <v>222</v>
      </c>
      <c r="X4" s="373"/>
      <c r="Y4" s="373"/>
      <c r="Z4" s="373"/>
      <c r="AA4" s="373"/>
      <c r="AB4" s="374"/>
      <c r="AC4" s="375" t="s">
        <v>223</v>
      </c>
      <c r="AD4" s="376"/>
      <c r="AE4" s="376"/>
      <c r="AF4" s="376"/>
      <c r="AG4" s="376"/>
      <c r="AH4" s="376"/>
      <c r="AI4" s="376"/>
      <c r="AJ4" s="376"/>
      <c r="AK4" s="376"/>
      <c r="AL4" s="376"/>
      <c r="AM4" s="376"/>
      <c r="AN4" s="376"/>
      <c r="AO4" s="376"/>
      <c r="AP4" s="376"/>
      <c r="AQ4" s="376"/>
      <c r="AR4" s="376"/>
      <c r="AS4" s="376"/>
      <c r="AT4" s="376"/>
      <c r="AU4" s="376"/>
      <c r="AV4" s="377"/>
      <c r="AW4" s="198" t="s">
        <v>161</v>
      </c>
      <c r="AX4" s="367" t="s">
        <v>165</v>
      </c>
      <c r="AY4" s="368"/>
      <c r="AZ4" s="368"/>
      <c r="BA4" s="369"/>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23" t="s">
        <v>252</v>
      </c>
      <c r="L6" s="222"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55.44999999999999" customHeight="1">
      <c r="A7" s="233">
        <v>1</v>
      </c>
      <c r="B7" s="234" t="s">
        <v>286</v>
      </c>
      <c r="C7" s="234" t="s">
        <v>287</v>
      </c>
      <c r="D7" s="234" t="s">
        <v>288</v>
      </c>
      <c r="E7" s="234" t="s">
        <v>289</v>
      </c>
      <c r="F7" s="234" t="s">
        <v>290</v>
      </c>
      <c r="G7" s="234">
        <v>2023</v>
      </c>
      <c r="H7" s="234" t="s">
        <v>291</v>
      </c>
      <c r="I7" s="234" t="s">
        <v>291</v>
      </c>
      <c r="J7" s="234" t="s">
        <v>292</v>
      </c>
      <c r="K7" s="245" t="s">
        <v>293</v>
      </c>
      <c r="L7" s="317" t="s">
        <v>288</v>
      </c>
      <c r="M7" s="268" t="s">
        <v>180</v>
      </c>
      <c r="N7" s="269" t="s">
        <v>294</v>
      </c>
      <c r="O7" s="270">
        <f>IFERROR(VLOOKUP(N7,'Listas Generales'!$B$25:$C$29,2,0),0)</f>
        <v>5</v>
      </c>
      <c r="P7" s="269" t="s">
        <v>295</v>
      </c>
      <c r="Q7" s="270">
        <f>IFERROR(VLOOKUP(P7,'Listas Generales'!$B$32:$C$36,2,0),0)</f>
        <v>5</v>
      </c>
      <c r="R7" s="269" t="s">
        <v>295</v>
      </c>
      <c r="S7" s="270">
        <f>IFERROR(VLOOKUP(R7,'Listas Generales'!$B$40:$C$44,2,0),0)</f>
        <v>5</v>
      </c>
      <c r="T7" s="270">
        <f>IF(OR(O7=0,Q7=0,S7=0),0,IF(AND(O7=1,Q7=1,S7=1),1,(IF(OR(AND(O7=5,Q7=5),AND(Q7=5,S7=5),AND(O7=5,S7=5),AND(O7=5,Q7=5,S7=5)),5,3))))</f>
        <v>5</v>
      </c>
      <c r="U7" s="269" t="str">
        <f>IFERROR(VLOOKUP(T7,'Listas Generales'!$B$4:$C$7,2,0),"-")</f>
        <v>Alto</v>
      </c>
      <c r="V7" s="235" t="s">
        <v>296</v>
      </c>
      <c r="W7" s="236" t="s">
        <v>297</v>
      </c>
      <c r="X7" s="237" t="s">
        <v>297</v>
      </c>
      <c r="Y7" s="237" t="s">
        <v>298</v>
      </c>
      <c r="Z7" s="237" t="s">
        <v>297</v>
      </c>
      <c r="AA7" s="237" t="s">
        <v>298</v>
      </c>
      <c r="AB7" s="238" t="s">
        <v>299</v>
      </c>
      <c r="AC7" s="283" t="s">
        <v>300</v>
      </c>
      <c r="AD7" s="284" t="s">
        <v>301</v>
      </c>
      <c r="AE7" s="284" t="s">
        <v>302</v>
      </c>
      <c r="AF7" s="284" t="s">
        <v>303</v>
      </c>
      <c r="AG7" s="285" t="s">
        <v>304</v>
      </c>
      <c r="AH7" s="284" t="s">
        <v>305</v>
      </c>
      <c r="AI7" s="237" t="s">
        <v>306</v>
      </c>
      <c r="AJ7" s="284" t="s">
        <v>305</v>
      </c>
      <c r="AK7" s="311" t="s">
        <v>306</v>
      </c>
      <c r="AL7" s="283" t="s">
        <v>307</v>
      </c>
      <c r="AM7" s="314" t="s">
        <v>308</v>
      </c>
      <c r="AN7" s="291" t="str">
        <f>IF(ISERROR(VLOOKUP(AL7,'Listas Ley Transparencia'!$H$3:$M$17,2,0)),"",VLOOKUP(AL7,'Listas Ley Transparencia'!$H$3:$M$17,2,0))</f>
        <v>Información exceptuada por daño de derechos a personas naturales o jurídicas. Artículo 18 Ley 1712 de 2014</v>
      </c>
      <c r="AO7" s="292" t="str">
        <f>IF(ISERROR(VLOOKUP(AL7,'Listas Ley Transparencia'!$H$3:$M$17,3,0)),"",VLOOKUP(AL7,'Listas Ley Transparencia'!$H$3:$M$17,3,0))</f>
        <v>Los secretos comerciales, industriales y profesionales, así como los estipulados en el parágrafo del Artículo 77 de la Ley 1474 de 2011</v>
      </c>
      <c r="AP7" s="292" t="str">
        <f>IF(ISERROR(VLOOKUP(AL7,'Listas Ley Transparencia'!$H$3:$M$17,4,0)),"",VLOOKUP(AL7,'Listas Ley Transparencia'!$H$3:$M$17,4,0))</f>
        <v>Pública Clasificada</v>
      </c>
      <c r="AQ7" s="293" t="str">
        <f>IF(ISERROR(VLOOKUP(AL7,'Listas Ley Transparencia'!$H$3:$M$17,6,0)),"",VLOOKUP(AL7,'Listas Ley Transparencia'!$H$3:$M$17,6,0))</f>
        <v>Ilimitada</v>
      </c>
      <c r="AR7" s="287" t="s">
        <v>309</v>
      </c>
      <c r="AS7" s="239" t="s">
        <v>310</v>
      </c>
      <c r="AT7" s="284" t="s">
        <v>311</v>
      </c>
      <c r="AU7" s="284" t="s">
        <v>312</v>
      </c>
      <c r="AV7" s="240"/>
      <c r="AW7" s="297" t="s">
        <v>298</v>
      </c>
      <c r="AX7" s="298" t="s">
        <v>298</v>
      </c>
      <c r="AY7" s="299" t="s">
        <v>298</v>
      </c>
      <c r="AZ7" s="299" t="s">
        <v>298</v>
      </c>
      <c r="BA7" s="300" t="str">
        <f>IF(OR(AX7="Si",AY7="Si",AZ7="Si"),"Si","No")</f>
        <v>No</v>
      </c>
    </row>
    <row r="8" spans="1:53" ht="106.5" customHeight="1">
      <c r="A8" s="241">
        <v>2</v>
      </c>
      <c r="B8" s="242" t="s">
        <v>313</v>
      </c>
      <c r="C8" s="242" t="s">
        <v>287</v>
      </c>
      <c r="D8" s="244" t="s">
        <v>314</v>
      </c>
      <c r="E8" s="243" t="s">
        <v>315</v>
      </c>
      <c r="F8" s="242" t="s">
        <v>290</v>
      </c>
      <c r="G8" s="242">
        <v>2023</v>
      </c>
      <c r="H8" s="244" t="s">
        <v>291</v>
      </c>
      <c r="I8" s="244" t="s">
        <v>291</v>
      </c>
      <c r="J8" s="244" t="s">
        <v>292</v>
      </c>
      <c r="K8" s="245" t="s">
        <v>293</v>
      </c>
      <c r="L8" s="244" t="s">
        <v>314</v>
      </c>
      <c r="M8" s="268" t="s">
        <v>180</v>
      </c>
      <c r="N8" s="271" t="s">
        <v>294</v>
      </c>
      <c r="O8" s="270">
        <f>IFERROR(VLOOKUP(N8,'Listas Generales'!$B$25:$C$29,2,0),0)</f>
        <v>5</v>
      </c>
      <c r="P8" s="271" t="s">
        <v>295</v>
      </c>
      <c r="Q8" s="270">
        <f>IFERROR(VLOOKUP(P8,'Listas Generales'!$B$32:$C$36,2,0),0)</f>
        <v>5</v>
      </c>
      <c r="R8" s="271" t="s">
        <v>295</v>
      </c>
      <c r="S8" s="270">
        <f>IFERROR(VLOOKUP(R8,'Listas Generales'!$B$40:$C$44,2,0),0)</f>
        <v>5</v>
      </c>
      <c r="T8" s="272">
        <f t="shared" ref="T8:T66" si="0">IF(OR(O8=0,Q8=0,S8=0),0,IF(AND(O8=1,Q8=1,S8=1),1,(IF(OR(AND(O8=5,Q8=5),AND(Q8=5,S8=5),AND(O8=5,S8=5),AND(O8=5,Q8=5,S8=5)),5,3))))</f>
        <v>5</v>
      </c>
      <c r="U8" s="269" t="str">
        <f>IFERROR(VLOOKUP(T8,'Listas Generales'!$B$4:$C$7,2,0),"-")</f>
        <v>Alto</v>
      </c>
      <c r="V8" s="247" t="s">
        <v>296</v>
      </c>
      <c r="W8" s="248" t="s">
        <v>297</v>
      </c>
      <c r="X8" s="249" t="s">
        <v>297</v>
      </c>
      <c r="Y8" s="249" t="s">
        <v>298</v>
      </c>
      <c r="Z8" s="249" t="s">
        <v>298</v>
      </c>
      <c r="AA8" s="249" t="s">
        <v>298</v>
      </c>
      <c r="AB8" s="240" t="s">
        <v>299</v>
      </c>
      <c r="AC8" s="283" t="s">
        <v>300</v>
      </c>
      <c r="AD8" s="283" t="s">
        <v>301</v>
      </c>
      <c r="AE8" s="283" t="s">
        <v>302</v>
      </c>
      <c r="AF8" s="283" t="s">
        <v>303</v>
      </c>
      <c r="AG8" s="286" t="s">
        <v>304</v>
      </c>
      <c r="AH8" s="286" t="s">
        <v>305</v>
      </c>
      <c r="AI8" s="312" t="s">
        <v>306</v>
      </c>
      <c r="AJ8" s="286" t="s">
        <v>305</v>
      </c>
      <c r="AK8" s="311" t="s">
        <v>306</v>
      </c>
      <c r="AL8" s="283" t="s">
        <v>307</v>
      </c>
      <c r="AM8" s="250" t="s">
        <v>308</v>
      </c>
      <c r="AN8" s="291" t="str">
        <f>IF(ISERROR(VLOOKUP(AL8,'Listas Ley Transparencia'!$H$3:$M$17,2,0)),"",VLOOKUP(AL8,'Listas Ley Transparencia'!$H$3:$M$17,2,0))</f>
        <v>Información exceptuada por daño de derechos a personas naturales o jurídicas. Artículo 18 Ley 1712 de 2014</v>
      </c>
      <c r="AO8" s="292" t="str">
        <f>IF(ISERROR(VLOOKUP(AL8,'Listas Ley Transparencia'!$H$3:$M$17,3,0)),"",VLOOKUP(AL8,'Listas Ley Transparencia'!$H$3:$M$17,3,0))</f>
        <v>Los secretos comerciales, industriales y profesionales, así como los estipulados en el parágrafo del Artículo 77 de la Ley 1474 de 2011</v>
      </c>
      <c r="AP8" s="292" t="str">
        <f>IF(ISERROR(VLOOKUP(AL8,'Listas Ley Transparencia'!$H$3:$M$17,4,0)),"",VLOOKUP(AL8,'Listas Ley Transparencia'!$H$3:$M$17,4,0))</f>
        <v>Pública Clasificada</v>
      </c>
      <c r="AQ8" s="293" t="str">
        <f>IF(ISERROR(VLOOKUP(AL8,'Listas Ley Transparencia'!$H$3:$M$17,6,0)),"",VLOOKUP(AL8,'Listas Ley Transparencia'!$H$3:$M$17,6,0))</f>
        <v>Ilimitada</v>
      </c>
      <c r="AR8" s="277" t="s">
        <v>309</v>
      </c>
      <c r="AS8" s="251" t="s">
        <v>310</v>
      </c>
      <c r="AT8" s="278" t="s">
        <v>311</v>
      </c>
      <c r="AU8" s="278" t="s">
        <v>312</v>
      </c>
      <c r="AV8" s="249"/>
      <c r="AW8" s="301" t="s">
        <v>298</v>
      </c>
      <c r="AX8" s="302" t="s">
        <v>298</v>
      </c>
      <c r="AY8" s="303" t="s">
        <v>298</v>
      </c>
      <c r="AZ8" s="303" t="s">
        <v>298</v>
      </c>
      <c r="BA8" s="304" t="str">
        <f t="shared" ref="BA8:BA66" si="1">IF(OR(AX8="Si",AY8="Si",AZ8="Si"),"Si","No")</f>
        <v>No</v>
      </c>
    </row>
    <row r="9" spans="1:53" ht="93" customHeight="1">
      <c r="A9" s="241">
        <v>3</v>
      </c>
      <c r="B9" s="242" t="s">
        <v>313</v>
      </c>
      <c r="C9" s="244" t="s">
        <v>287</v>
      </c>
      <c r="D9" s="244" t="s">
        <v>316</v>
      </c>
      <c r="E9" s="252" t="s">
        <v>317</v>
      </c>
      <c r="F9" s="244" t="s">
        <v>290</v>
      </c>
      <c r="G9" s="242">
        <v>2023</v>
      </c>
      <c r="H9" s="242" t="s">
        <v>291</v>
      </c>
      <c r="I9" s="244" t="s">
        <v>291</v>
      </c>
      <c r="J9" s="244" t="s">
        <v>292</v>
      </c>
      <c r="K9" s="245" t="s">
        <v>293</v>
      </c>
      <c r="L9" s="244" t="s">
        <v>318</v>
      </c>
      <c r="M9" s="268" t="s">
        <v>180</v>
      </c>
      <c r="N9" s="271" t="s">
        <v>294</v>
      </c>
      <c r="O9" s="270">
        <f>IFERROR(VLOOKUP(N9,'Listas Generales'!$B$25:$C$29,2,0),0)</f>
        <v>5</v>
      </c>
      <c r="P9" s="271" t="s">
        <v>295</v>
      </c>
      <c r="Q9" s="270">
        <f>IFERROR(VLOOKUP(P9,'Listas Generales'!$B$32:$C$36,2,0),0)</f>
        <v>5</v>
      </c>
      <c r="R9" s="271" t="s">
        <v>295</v>
      </c>
      <c r="S9" s="270">
        <f>IFERROR(VLOOKUP(R9,'Listas Generales'!$B$40:$C$44,2,0),0)</f>
        <v>5</v>
      </c>
      <c r="T9" s="272">
        <f t="shared" si="0"/>
        <v>5</v>
      </c>
      <c r="U9" s="269" t="str">
        <f>IFERROR(VLOOKUP(T9,'Listas Generales'!$B$4:$C$7,2,0),"-")</f>
        <v>Alto</v>
      </c>
      <c r="V9" s="247" t="s">
        <v>296</v>
      </c>
      <c r="W9" s="248" t="s">
        <v>297</v>
      </c>
      <c r="X9" s="249" t="s">
        <v>297</v>
      </c>
      <c r="Y9" s="249" t="s">
        <v>298</v>
      </c>
      <c r="Z9" s="249" t="s">
        <v>297</v>
      </c>
      <c r="AA9" s="249" t="s">
        <v>298</v>
      </c>
      <c r="AB9" s="240" t="s">
        <v>299</v>
      </c>
      <c r="AC9" s="283" t="s">
        <v>300</v>
      </c>
      <c r="AD9" s="283" t="s">
        <v>301</v>
      </c>
      <c r="AE9" s="283" t="s">
        <v>302</v>
      </c>
      <c r="AF9" s="283" t="s">
        <v>303</v>
      </c>
      <c r="AG9" s="286" t="s">
        <v>304</v>
      </c>
      <c r="AH9" s="286" t="s">
        <v>305</v>
      </c>
      <c r="AI9" s="312" t="s">
        <v>306</v>
      </c>
      <c r="AJ9" s="286" t="s">
        <v>305</v>
      </c>
      <c r="AK9" s="311" t="s">
        <v>306</v>
      </c>
      <c r="AL9" s="283" t="s">
        <v>307</v>
      </c>
      <c r="AM9" s="250" t="s">
        <v>319</v>
      </c>
      <c r="AN9" s="291" t="str">
        <f>IF(ISERROR(VLOOKUP(AL9,'Listas Ley Transparencia'!$H$3:$M$17,2,0)),"",VLOOKUP(AL9,'Listas Ley Transparencia'!$H$3:$M$17,2,0))</f>
        <v>Información exceptuada por daño de derechos a personas naturales o jurídicas. Artículo 18 Ley 1712 de 2014</v>
      </c>
      <c r="AO9" s="292" t="str">
        <f>IF(ISERROR(VLOOKUP(AL9,'Listas Ley Transparencia'!$H$3:$M$17,3,0)),"",VLOOKUP(AL9,'Listas Ley Transparencia'!$H$3:$M$17,3,0))</f>
        <v>Los secretos comerciales, industriales y profesionales, así como los estipulados en el parágrafo del Artículo 77 de la Ley 1474 de 2011</v>
      </c>
      <c r="AP9" s="292" t="str">
        <f>IF(ISERROR(VLOOKUP(AL9,'Listas Ley Transparencia'!$H$3:$M$17,4,0)),"",VLOOKUP(AL9,'Listas Ley Transparencia'!$H$3:$M$17,4,0))</f>
        <v>Pública Clasificada</v>
      </c>
      <c r="AQ9" s="293" t="str">
        <f>IF(ISERROR(VLOOKUP(AL9,'Listas Ley Transparencia'!$H$3:$M$17,6,0)),"",VLOOKUP(AL9,'Listas Ley Transparencia'!$H$3:$M$17,6,0))</f>
        <v>Ilimitada</v>
      </c>
      <c r="AR9" s="277" t="s">
        <v>309</v>
      </c>
      <c r="AS9" s="251" t="s">
        <v>310</v>
      </c>
      <c r="AT9" s="278" t="s">
        <v>311</v>
      </c>
      <c r="AU9" s="278" t="s">
        <v>312</v>
      </c>
      <c r="AV9" s="249"/>
      <c r="AW9" s="301" t="s">
        <v>298</v>
      </c>
      <c r="AX9" s="302" t="s">
        <v>298</v>
      </c>
      <c r="AY9" s="303" t="s">
        <v>298</v>
      </c>
      <c r="AZ9" s="303" t="s">
        <v>298</v>
      </c>
      <c r="BA9" s="304" t="str">
        <f t="shared" si="1"/>
        <v>No</v>
      </c>
    </row>
    <row r="10" spans="1:53" ht="75.400000000000006" customHeight="1">
      <c r="A10" s="241">
        <v>4</v>
      </c>
      <c r="B10" s="242" t="s">
        <v>313</v>
      </c>
      <c r="C10" s="244" t="s">
        <v>287</v>
      </c>
      <c r="D10" s="244" t="s">
        <v>320</v>
      </c>
      <c r="E10" s="252" t="s">
        <v>321</v>
      </c>
      <c r="F10" s="244" t="s">
        <v>290</v>
      </c>
      <c r="G10" s="242">
        <v>2023</v>
      </c>
      <c r="H10" s="244" t="s">
        <v>291</v>
      </c>
      <c r="I10" s="244" t="s">
        <v>291</v>
      </c>
      <c r="J10" s="244" t="s">
        <v>292</v>
      </c>
      <c r="K10" s="245" t="s">
        <v>293</v>
      </c>
      <c r="L10" s="244" t="s">
        <v>322</v>
      </c>
      <c r="M10" s="268" t="s">
        <v>180</v>
      </c>
      <c r="N10" s="271" t="s">
        <v>294</v>
      </c>
      <c r="O10" s="270">
        <f>IFERROR(VLOOKUP(N10,'Listas Generales'!$B$25:$C$29,2,0),0)</f>
        <v>5</v>
      </c>
      <c r="P10" s="271" t="s">
        <v>295</v>
      </c>
      <c r="Q10" s="270">
        <f>IFERROR(VLOOKUP(P10,'Listas Generales'!$B$32:$C$36,2,0),0)</f>
        <v>5</v>
      </c>
      <c r="R10" s="271" t="s">
        <v>295</v>
      </c>
      <c r="S10" s="270">
        <f>IFERROR(VLOOKUP(R10,'Listas Generales'!$B$40:$C$44,2,0),0)</f>
        <v>5</v>
      </c>
      <c r="T10" s="272">
        <f t="shared" si="0"/>
        <v>5</v>
      </c>
      <c r="U10" s="269" t="str">
        <f>IFERROR(VLOOKUP(T10,'Listas Generales'!$B$4:$C$7,2,0),"-")</f>
        <v>Alto</v>
      </c>
      <c r="V10" s="247" t="s">
        <v>296</v>
      </c>
      <c r="W10" s="248" t="s">
        <v>297</v>
      </c>
      <c r="X10" s="249" t="s">
        <v>297</v>
      </c>
      <c r="Y10" s="249" t="s">
        <v>298</v>
      </c>
      <c r="Z10" s="249" t="s">
        <v>298</v>
      </c>
      <c r="AA10" s="249" t="s">
        <v>298</v>
      </c>
      <c r="AB10" s="240" t="s">
        <v>299</v>
      </c>
      <c r="AC10" s="283" t="s">
        <v>300</v>
      </c>
      <c r="AD10" s="283" t="s">
        <v>301</v>
      </c>
      <c r="AE10" s="283" t="s">
        <v>302</v>
      </c>
      <c r="AF10" s="283" t="s">
        <v>303</v>
      </c>
      <c r="AG10" s="286" t="s">
        <v>304</v>
      </c>
      <c r="AH10" s="286" t="s">
        <v>305</v>
      </c>
      <c r="AI10" s="312" t="s">
        <v>306</v>
      </c>
      <c r="AJ10" s="286" t="s">
        <v>305</v>
      </c>
      <c r="AK10" s="311" t="s">
        <v>306</v>
      </c>
      <c r="AL10" s="283" t="s">
        <v>307</v>
      </c>
      <c r="AM10" s="250" t="s">
        <v>323</v>
      </c>
      <c r="AN10" s="291" t="str">
        <f>IF(ISERROR(VLOOKUP(AL10,'Listas Ley Transparencia'!$H$3:$M$17,2,0)),"",VLOOKUP(AL10,'Listas Ley Transparencia'!$H$3:$M$17,2,0))</f>
        <v>Información exceptuada por daño de derechos a personas naturales o jurídicas. Artículo 18 Ley 1712 de 2014</v>
      </c>
      <c r="AO10" s="292" t="str">
        <f>IF(ISERROR(VLOOKUP(AL10,'Listas Ley Transparencia'!$H$3:$M$17,3,0)),"",VLOOKUP(AL10,'Listas Ley Transparencia'!$H$3:$M$17,3,0))</f>
        <v>Los secretos comerciales, industriales y profesionales, así como los estipulados en el parágrafo del Artículo 77 de la Ley 1474 de 2011</v>
      </c>
      <c r="AP10" s="292" t="str">
        <f>IF(ISERROR(VLOOKUP(AL10,'Listas Ley Transparencia'!$H$3:$M$17,4,0)),"",VLOOKUP(AL10,'Listas Ley Transparencia'!$H$3:$M$17,4,0))</f>
        <v>Pública Clasificada</v>
      </c>
      <c r="AQ10" s="293" t="str">
        <f>IF(ISERROR(VLOOKUP(AL10,'Listas Ley Transparencia'!$H$3:$M$17,6,0)),"",VLOOKUP(AL10,'Listas Ley Transparencia'!$H$3:$M$17,6,0))</f>
        <v>Ilimitada</v>
      </c>
      <c r="AR10" s="277" t="s">
        <v>309</v>
      </c>
      <c r="AS10" s="251" t="s">
        <v>310</v>
      </c>
      <c r="AT10" s="278" t="s">
        <v>311</v>
      </c>
      <c r="AU10" s="278" t="s">
        <v>312</v>
      </c>
      <c r="AV10" s="249"/>
      <c r="AW10" s="301" t="s">
        <v>298</v>
      </c>
      <c r="AX10" s="302" t="s">
        <v>298</v>
      </c>
      <c r="AY10" s="303" t="s">
        <v>298</v>
      </c>
      <c r="AZ10" s="303" t="s">
        <v>298</v>
      </c>
      <c r="BA10" s="304" t="str">
        <f t="shared" si="1"/>
        <v>No</v>
      </c>
    </row>
    <row r="11" spans="1:53" ht="93" customHeight="1">
      <c r="A11" s="241">
        <v>5</v>
      </c>
      <c r="B11" s="242" t="s">
        <v>313</v>
      </c>
      <c r="C11" s="316" t="s">
        <v>296</v>
      </c>
      <c r="D11" s="242" t="s">
        <v>324</v>
      </c>
      <c r="E11" s="243" t="s">
        <v>325</v>
      </c>
      <c r="F11" s="242" t="s">
        <v>296</v>
      </c>
      <c r="G11" s="242">
        <v>2023</v>
      </c>
      <c r="H11" s="242" t="s">
        <v>291</v>
      </c>
      <c r="I11" s="244" t="s">
        <v>291</v>
      </c>
      <c r="J11" s="244" t="s">
        <v>326</v>
      </c>
      <c r="K11" s="245" t="s">
        <v>293</v>
      </c>
      <c r="L11" s="244" t="s">
        <v>327</v>
      </c>
      <c r="M11" s="268" t="s">
        <v>180</v>
      </c>
      <c r="N11" s="271" t="s">
        <v>294</v>
      </c>
      <c r="O11" s="270">
        <f>IFERROR(VLOOKUP(N11,'Listas Generales'!$B$25:$C$29,2,0),0)</f>
        <v>5</v>
      </c>
      <c r="P11" s="271" t="s">
        <v>295</v>
      </c>
      <c r="Q11" s="270">
        <f>IFERROR(VLOOKUP(P11,'Listas Generales'!$B$32:$C$36,2,0),0)</f>
        <v>5</v>
      </c>
      <c r="R11" s="271" t="s">
        <v>295</v>
      </c>
      <c r="S11" s="270">
        <f>IFERROR(VLOOKUP(R11,'Listas Generales'!$B$40:$C$44,2,0),0)</f>
        <v>5</v>
      </c>
      <c r="T11" s="272">
        <f t="shared" si="0"/>
        <v>5</v>
      </c>
      <c r="U11" s="271" t="str">
        <f>IFERROR(VLOOKUP(T11,'Listas Generales'!$B$4:$C$7,2,0),"-")</f>
        <v>Alto</v>
      </c>
      <c r="V11" s="247" t="s">
        <v>296</v>
      </c>
      <c r="W11" s="248" t="s">
        <v>297</v>
      </c>
      <c r="X11" s="249" t="s">
        <v>297</v>
      </c>
      <c r="Y11" s="249" t="s">
        <v>298</v>
      </c>
      <c r="Z11" s="249" t="s">
        <v>297</v>
      </c>
      <c r="AA11" s="249" t="s">
        <v>298</v>
      </c>
      <c r="AB11" s="240" t="s">
        <v>299</v>
      </c>
      <c r="AC11" s="283" t="s">
        <v>300</v>
      </c>
      <c r="AD11" s="283" t="s">
        <v>301</v>
      </c>
      <c r="AE11" s="283" t="s">
        <v>302</v>
      </c>
      <c r="AF11" s="283" t="s">
        <v>303</v>
      </c>
      <c r="AG11" s="286" t="s">
        <v>328</v>
      </c>
      <c r="AH11" s="286" t="s">
        <v>329</v>
      </c>
      <c r="AI11" s="315" t="s">
        <v>291</v>
      </c>
      <c r="AJ11" s="286" t="s">
        <v>329</v>
      </c>
      <c r="AK11" s="312" t="s">
        <v>326</v>
      </c>
      <c r="AL11" s="283" t="s">
        <v>307</v>
      </c>
      <c r="AM11" s="250" t="s">
        <v>330</v>
      </c>
      <c r="AN11" s="291" t="str">
        <f>IF(ISERROR(VLOOKUP(AL11,'Listas Ley Transparencia'!$H$3:$M$17,2,0)),"",VLOOKUP(AL11,'Listas Ley Transparencia'!$H$3:$M$17,2,0))</f>
        <v>Información exceptuada por daño de derechos a personas naturales o jurídicas. Artículo 18 Ley 1712 de 2014</v>
      </c>
      <c r="AO11" s="292" t="str">
        <f>IF(ISERROR(VLOOKUP(AL11,'Listas Ley Transparencia'!$H$3:$M$17,3,0)),"",VLOOKUP(AL11,'Listas Ley Transparencia'!$H$3:$M$17,3,0))</f>
        <v>Los secretos comerciales, industriales y profesionales, así como los estipulados en el parágrafo del Artículo 77 de la Ley 1474 de 2011</v>
      </c>
      <c r="AP11" s="292" t="str">
        <f>IF(ISERROR(VLOOKUP(AL11,'Listas Ley Transparencia'!$H$3:$M$17,4,0)),"",VLOOKUP(AL11,'Listas Ley Transparencia'!$H$3:$M$17,4,0))</f>
        <v>Pública Clasificada</v>
      </c>
      <c r="AQ11" s="293" t="str">
        <f>IF(ISERROR(VLOOKUP(AL11,'Listas Ley Transparencia'!$H$3:$M$17,6,0)),"",VLOOKUP(AL11,'Listas Ley Transparencia'!$H$3:$M$17,6,0))</f>
        <v>Ilimitada</v>
      </c>
      <c r="AR11" s="277" t="s">
        <v>309</v>
      </c>
      <c r="AS11" s="251" t="s">
        <v>310</v>
      </c>
      <c r="AT11" s="278" t="s">
        <v>331</v>
      </c>
      <c r="AU11" s="278" t="s">
        <v>332</v>
      </c>
      <c r="AV11" s="249"/>
      <c r="AW11" s="301" t="s">
        <v>298</v>
      </c>
      <c r="AX11" s="302" t="s">
        <v>298</v>
      </c>
      <c r="AY11" s="303" t="s">
        <v>298</v>
      </c>
      <c r="AZ11" s="303" t="s">
        <v>298</v>
      </c>
      <c r="BA11" s="304" t="str">
        <f t="shared" si="1"/>
        <v>No</v>
      </c>
    </row>
    <row r="12" spans="1:53" ht="93" customHeight="1">
      <c r="A12" s="241">
        <v>6</v>
      </c>
      <c r="B12" s="242" t="s">
        <v>313</v>
      </c>
      <c r="C12" s="242" t="s">
        <v>333</v>
      </c>
      <c r="D12" s="244" t="s">
        <v>334</v>
      </c>
      <c r="E12" s="243" t="s">
        <v>335</v>
      </c>
      <c r="F12" s="242" t="s">
        <v>336</v>
      </c>
      <c r="G12" s="242">
        <v>2023</v>
      </c>
      <c r="H12" s="244" t="s">
        <v>291</v>
      </c>
      <c r="I12" s="244" t="s">
        <v>337</v>
      </c>
      <c r="J12" s="244" t="s">
        <v>292</v>
      </c>
      <c r="K12" s="245" t="s">
        <v>338</v>
      </c>
      <c r="L12" s="244" t="s">
        <v>334</v>
      </c>
      <c r="M12" s="268" t="s">
        <v>180</v>
      </c>
      <c r="N12" s="271" t="s">
        <v>294</v>
      </c>
      <c r="O12" s="270">
        <f>IFERROR(VLOOKUP(N12,'Listas Generales'!$B$25:$C$29,2,0),0)</f>
        <v>5</v>
      </c>
      <c r="P12" s="271" t="s">
        <v>295</v>
      </c>
      <c r="Q12" s="270">
        <f>IFERROR(VLOOKUP(P12,'Listas Generales'!$B$32:$C$36,2,0),0)</f>
        <v>5</v>
      </c>
      <c r="R12" s="271" t="s">
        <v>339</v>
      </c>
      <c r="S12" s="270">
        <f>IFERROR(VLOOKUP(R12,'Listas Generales'!$B$40:$C$44,2,0),0)</f>
        <v>3</v>
      </c>
      <c r="T12" s="272">
        <f t="shared" si="0"/>
        <v>5</v>
      </c>
      <c r="U12" s="271" t="str">
        <f>IFERROR(VLOOKUP(T12,'Listas Generales'!$B$4:$C$7,2,0),"-")</f>
        <v>Alto</v>
      </c>
      <c r="V12" s="247" t="s">
        <v>296</v>
      </c>
      <c r="W12" s="248" t="s">
        <v>297</v>
      </c>
      <c r="X12" s="249" t="s">
        <v>297</v>
      </c>
      <c r="Y12" s="249" t="s">
        <v>298</v>
      </c>
      <c r="Z12" s="249" t="s">
        <v>298</v>
      </c>
      <c r="AA12" s="249" t="s">
        <v>298</v>
      </c>
      <c r="AB12" s="240" t="s">
        <v>299</v>
      </c>
      <c r="AC12" s="283" t="s">
        <v>300</v>
      </c>
      <c r="AD12" s="283" t="s">
        <v>301</v>
      </c>
      <c r="AE12" s="283" t="s">
        <v>302</v>
      </c>
      <c r="AF12" s="283" t="s">
        <v>303</v>
      </c>
      <c r="AG12" s="286" t="s">
        <v>304</v>
      </c>
      <c r="AH12" s="286" t="s">
        <v>305</v>
      </c>
      <c r="AI12" s="312" t="s">
        <v>306</v>
      </c>
      <c r="AJ12" s="286" t="s">
        <v>305</v>
      </c>
      <c r="AK12" s="312" t="s">
        <v>306</v>
      </c>
      <c r="AL12" s="283" t="s">
        <v>307</v>
      </c>
      <c r="AM12" s="250" t="s">
        <v>340</v>
      </c>
      <c r="AN12" s="291" t="str">
        <f>IF(ISERROR(VLOOKUP(AL12,'Listas Ley Transparencia'!$H$3:$M$17,2,0)),"",VLOOKUP(AL12,'Listas Ley Transparencia'!$H$3:$M$17,2,0))</f>
        <v>Información exceptuada por daño de derechos a personas naturales o jurídicas. Artículo 18 Ley 1712 de 2014</v>
      </c>
      <c r="AO12" s="292" t="str">
        <f>IF(ISERROR(VLOOKUP(AL12,'Listas Ley Transparencia'!$H$3:$M$17,3,0)),"",VLOOKUP(AL12,'Listas Ley Transparencia'!$H$3:$M$17,3,0))</f>
        <v>Los secretos comerciales, industriales y profesionales, así como los estipulados en el parágrafo del Artículo 77 de la Ley 1474 de 2011</v>
      </c>
      <c r="AP12" s="292" t="str">
        <f>IF(ISERROR(VLOOKUP(AL12,'Listas Ley Transparencia'!$H$3:$M$17,4,0)),"",VLOOKUP(AL12,'Listas Ley Transparencia'!$H$3:$M$17,4,0))</f>
        <v>Pública Clasificada</v>
      </c>
      <c r="AQ12" s="293" t="str">
        <f>IF(ISERROR(VLOOKUP(AL12,'Listas Ley Transparencia'!$H$3:$M$17,6,0)),"",VLOOKUP(AL12,'Listas Ley Transparencia'!$H$3:$M$17,6,0))</f>
        <v>Ilimitada</v>
      </c>
      <c r="AR12" s="277" t="s">
        <v>309</v>
      </c>
      <c r="AS12" s="251" t="s">
        <v>310</v>
      </c>
      <c r="AT12" s="278" t="s">
        <v>311</v>
      </c>
      <c r="AU12" s="278" t="s">
        <v>312</v>
      </c>
      <c r="AV12" s="249"/>
      <c r="AW12" s="301" t="s">
        <v>298</v>
      </c>
      <c r="AX12" s="302" t="s">
        <v>298</v>
      </c>
      <c r="AY12" s="303" t="s">
        <v>298</v>
      </c>
      <c r="AZ12" s="303" t="s">
        <v>298</v>
      </c>
      <c r="BA12" s="304" t="str">
        <f t="shared" si="1"/>
        <v>No</v>
      </c>
    </row>
    <row r="13" spans="1:53" ht="112.15" customHeight="1">
      <c r="A13" s="241">
        <v>7</v>
      </c>
      <c r="B13" s="242" t="s">
        <v>313</v>
      </c>
      <c r="C13" s="244" t="s">
        <v>341</v>
      </c>
      <c r="D13" s="244" t="s">
        <v>342</v>
      </c>
      <c r="E13" s="252" t="s">
        <v>343</v>
      </c>
      <c r="F13" s="244" t="s">
        <v>344</v>
      </c>
      <c r="G13" s="242">
        <v>2023</v>
      </c>
      <c r="H13" s="242" t="s">
        <v>291</v>
      </c>
      <c r="I13" s="244" t="s">
        <v>337</v>
      </c>
      <c r="J13" s="244" t="s">
        <v>292</v>
      </c>
      <c r="K13" s="245" t="s">
        <v>338</v>
      </c>
      <c r="L13" s="244" t="s">
        <v>342</v>
      </c>
      <c r="M13" s="268" t="s">
        <v>180</v>
      </c>
      <c r="N13" s="271" t="s">
        <v>294</v>
      </c>
      <c r="O13" s="270">
        <f>IFERROR(VLOOKUP(N13,'Listas Generales'!$B$25:$C$29,2,0),0)</f>
        <v>5</v>
      </c>
      <c r="P13" s="271" t="s">
        <v>295</v>
      </c>
      <c r="Q13" s="270">
        <f>IFERROR(VLOOKUP(P13,'Listas Generales'!$B$32:$C$36,2,0),0)</f>
        <v>5</v>
      </c>
      <c r="R13" s="271" t="s">
        <v>339</v>
      </c>
      <c r="S13" s="270">
        <f>IFERROR(VLOOKUP(R13,'Listas Generales'!$B$40:$C$44,2,0),0)</f>
        <v>3</v>
      </c>
      <c r="T13" s="272">
        <f t="shared" si="0"/>
        <v>5</v>
      </c>
      <c r="U13" s="271" t="str">
        <f>IFERROR(VLOOKUP(T13,'Listas Generales'!$B$4:$C$7,2,0),"-")</f>
        <v>Alto</v>
      </c>
      <c r="V13" s="247" t="s">
        <v>296</v>
      </c>
      <c r="W13" s="248" t="s">
        <v>297</v>
      </c>
      <c r="X13" s="249" t="s">
        <v>297</v>
      </c>
      <c r="Y13" s="249" t="s">
        <v>298</v>
      </c>
      <c r="Z13" s="249" t="s">
        <v>298</v>
      </c>
      <c r="AA13" s="249" t="s">
        <v>298</v>
      </c>
      <c r="AB13" s="240" t="s">
        <v>299</v>
      </c>
      <c r="AC13" s="283" t="s">
        <v>300</v>
      </c>
      <c r="AD13" s="283" t="s">
        <v>301</v>
      </c>
      <c r="AE13" s="283" t="s">
        <v>302</v>
      </c>
      <c r="AF13" s="283" t="s">
        <v>303</v>
      </c>
      <c r="AG13" s="286" t="s">
        <v>304</v>
      </c>
      <c r="AH13" s="286" t="s">
        <v>305</v>
      </c>
      <c r="AI13" s="312" t="s">
        <v>306</v>
      </c>
      <c r="AJ13" s="286" t="s">
        <v>305</v>
      </c>
      <c r="AK13" s="312" t="s">
        <v>306</v>
      </c>
      <c r="AL13" s="283" t="s">
        <v>307</v>
      </c>
      <c r="AM13" s="250" t="s">
        <v>345</v>
      </c>
      <c r="AN13" s="291" t="str">
        <f>IF(ISERROR(VLOOKUP(AL13,'Listas Ley Transparencia'!$H$3:$M$17,2,0)),"",VLOOKUP(AL13,'Listas Ley Transparencia'!$H$3:$M$17,2,0))</f>
        <v>Información exceptuada por daño de derechos a personas naturales o jurídicas. Artículo 18 Ley 1712 de 2014</v>
      </c>
      <c r="AO13" s="292" t="str">
        <f>IF(ISERROR(VLOOKUP(AL13,'Listas Ley Transparencia'!$H$3:$M$17,3,0)),"",VLOOKUP(AL13,'Listas Ley Transparencia'!$H$3:$M$17,3,0))</f>
        <v>Los secretos comerciales, industriales y profesionales, así como los estipulados en el parágrafo del Artículo 77 de la Ley 1474 de 2011</v>
      </c>
      <c r="AP13" s="292" t="str">
        <f>IF(ISERROR(VLOOKUP(AL13,'Listas Ley Transparencia'!$H$3:$M$17,4,0)),"",VLOOKUP(AL13,'Listas Ley Transparencia'!$H$3:$M$17,4,0))</f>
        <v>Pública Clasificada</v>
      </c>
      <c r="AQ13" s="293" t="str">
        <f>IF(ISERROR(VLOOKUP(AL13,'Listas Ley Transparencia'!$H$3:$M$17,6,0)),"",VLOOKUP(AL13,'Listas Ley Transparencia'!$H$3:$M$17,6,0))</f>
        <v>Ilimitada</v>
      </c>
      <c r="AR13" s="277" t="s">
        <v>309</v>
      </c>
      <c r="AS13" s="251" t="s">
        <v>310</v>
      </c>
      <c r="AT13" s="278" t="s">
        <v>311</v>
      </c>
      <c r="AU13" s="278" t="s">
        <v>312</v>
      </c>
      <c r="AV13" s="249"/>
      <c r="AW13" s="301" t="s">
        <v>298</v>
      </c>
      <c r="AX13" s="302" t="s">
        <v>298</v>
      </c>
      <c r="AY13" s="303" t="s">
        <v>298</v>
      </c>
      <c r="AZ13" s="303" t="s">
        <v>298</v>
      </c>
      <c r="BA13" s="304" t="str">
        <f t="shared" si="1"/>
        <v>No</v>
      </c>
    </row>
    <row r="14" spans="1:53" ht="148.15" customHeight="1">
      <c r="A14" s="241">
        <v>8</v>
      </c>
      <c r="B14" s="242" t="s">
        <v>313</v>
      </c>
      <c r="C14" s="244" t="s">
        <v>296</v>
      </c>
      <c r="D14" s="244" t="s">
        <v>346</v>
      </c>
      <c r="E14" s="252" t="s">
        <v>347</v>
      </c>
      <c r="F14" s="244" t="s">
        <v>296</v>
      </c>
      <c r="G14" s="242">
        <v>2023</v>
      </c>
      <c r="H14" s="244" t="s">
        <v>291</v>
      </c>
      <c r="I14" s="244" t="s">
        <v>291</v>
      </c>
      <c r="J14" s="244" t="s">
        <v>292</v>
      </c>
      <c r="K14" s="245" t="s">
        <v>348</v>
      </c>
      <c r="L14" s="244" t="s">
        <v>346</v>
      </c>
      <c r="M14" s="268" t="s">
        <v>180</v>
      </c>
      <c r="N14" s="271" t="s">
        <v>349</v>
      </c>
      <c r="O14" s="270">
        <f>IFERROR(VLOOKUP(N14,'Listas Generales'!$B$25:$C$29,2,0),0)</f>
        <v>1</v>
      </c>
      <c r="P14" s="271" t="s">
        <v>295</v>
      </c>
      <c r="Q14" s="270">
        <f>IFERROR(VLOOKUP(P14,'Listas Generales'!$B$32:$C$36,2,0),0)</f>
        <v>5</v>
      </c>
      <c r="R14" s="271" t="s">
        <v>339</v>
      </c>
      <c r="S14" s="270">
        <f>IFERROR(VLOOKUP(R14,'Listas Generales'!$B$40:$C$44,2,0),0)</f>
        <v>3</v>
      </c>
      <c r="T14" s="272">
        <f t="shared" si="0"/>
        <v>3</v>
      </c>
      <c r="U14" s="271" t="str">
        <f>IFERROR(VLOOKUP(T14,'Listas Generales'!$B$4:$C$7,2,0),"-")</f>
        <v>Medio</v>
      </c>
      <c r="V14" s="247" t="s">
        <v>296</v>
      </c>
      <c r="W14" s="248" t="s">
        <v>297</v>
      </c>
      <c r="X14" s="249" t="s">
        <v>297</v>
      </c>
      <c r="Y14" s="249" t="s">
        <v>298</v>
      </c>
      <c r="Z14" s="249" t="s">
        <v>297</v>
      </c>
      <c r="AA14" s="249" t="s">
        <v>298</v>
      </c>
      <c r="AB14" s="240" t="s">
        <v>299</v>
      </c>
      <c r="AC14" s="283" t="s">
        <v>300</v>
      </c>
      <c r="AD14" s="283" t="s">
        <v>301</v>
      </c>
      <c r="AE14" s="283" t="s">
        <v>350</v>
      </c>
      <c r="AF14" s="283" t="s">
        <v>351</v>
      </c>
      <c r="AG14" s="286" t="s">
        <v>352</v>
      </c>
      <c r="AH14" s="286" t="s">
        <v>305</v>
      </c>
      <c r="AI14" s="312" t="s">
        <v>306</v>
      </c>
      <c r="AJ14" s="286" t="s">
        <v>305</v>
      </c>
      <c r="AK14" s="312" t="s">
        <v>306</v>
      </c>
      <c r="AL14" s="283" t="s">
        <v>307</v>
      </c>
      <c r="AM14" s="250" t="s">
        <v>353</v>
      </c>
      <c r="AN14" s="291" t="str">
        <f>IF(ISERROR(VLOOKUP(AL14,'Listas Ley Transparencia'!$H$3:$M$17,2,0)),"",VLOOKUP(AL14,'Listas Ley Transparencia'!$H$3:$M$17,2,0))</f>
        <v>Información exceptuada por daño de derechos a personas naturales o jurídicas. Artículo 18 Ley 1712 de 2014</v>
      </c>
      <c r="AO14" s="292" t="str">
        <f>IF(ISERROR(VLOOKUP(AL14,'Listas Ley Transparencia'!$H$3:$M$17,3,0)),"",VLOOKUP(AL14,'Listas Ley Transparencia'!$H$3:$M$17,3,0))</f>
        <v>Los secretos comerciales, industriales y profesionales, así como los estipulados en el parágrafo del Artículo 77 de la Ley 1474 de 2011</v>
      </c>
      <c r="AP14" s="292" t="str">
        <f>IF(ISERROR(VLOOKUP(AL14,'Listas Ley Transparencia'!$H$3:$M$17,4,0)),"",VLOOKUP(AL14,'Listas Ley Transparencia'!$H$3:$M$17,4,0))</f>
        <v>Pública Clasificada</v>
      </c>
      <c r="AQ14" s="293" t="str">
        <f>IF(ISERROR(VLOOKUP(AL14,'Listas Ley Transparencia'!$H$3:$M$17,6,0)),"",VLOOKUP(AL14,'Listas Ley Transparencia'!$H$3:$M$17,6,0))</f>
        <v>Ilimitada</v>
      </c>
      <c r="AR14" s="277" t="s">
        <v>309</v>
      </c>
      <c r="AS14" s="251" t="s">
        <v>354</v>
      </c>
      <c r="AT14" s="278" t="s">
        <v>311</v>
      </c>
      <c r="AU14" s="278" t="s">
        <v>312</v>
      </c>
      <c r="AV14" s="249"/>
      <c r="AW14" s="301" t="s">
        <v>298</v>
      </c>
      <c r="AX14" s="302" t="s">
        <v>298</v>
      </c>
      <c r="AY14" s="303" t="s">
        <v>298</v>
      </c>
      <c r="AZ14" s="303" t="s">
        <v>298</v>
      </c>
      <c r="BA14" s="304" t="str">
        <f t="shared" si="1"/>
        <v>No</v>
      </c>
    </row>
    <row r="15" spans="1:53" ht="93" customHeight="1">
      <c r="A15" s="241">
        <v>9</v>
      </c>
      <c r="B15" s="242" t="s">
        <v>313</v>
      </c>
      <c r="C15" s="316" t="s">
        <v>296</v>
      </c>
      <c r="D15" s="242" t="s">
        <v>355</v>
      </c>
      <c r="E15" s="243" t="s">
        <v>356</v>
      </c>
      <c r="F15" s="242" t="s">
        <v>296</v>
      </c>
      <c r="G15" s="242">
        <v>2023</v>
      </c>
      <c r="H15" s="242" t="s">
        <v>357</v>
      </c>
      <c r="I15" s="244" t="s">
        <v>357</v>
      </c>
      <c r="J15" s="244" t="s">
        <v>357</v>
      </c>
      <c r="K15" s="245" t="s">
        <v>296</v>
      </c>
      <c r="L15" s="244" t="s">
        <v>296</v>
      </c>
      <c r="M15" s="268" t="s">
        <v>180</v>
      </c>
      <c r="N15" s="271" t="s">
        <v>349</v>
      </c>
      <c r="O15" s="270">
        <f>IFERROR(VLOOKUP(N15,'Listas Generales'!$B$25:$C$29,2,0),0)</f>
        <v>1</v>
      </c>
      <c r="P15" s="271" t="s">
        <v>358</v>
      </c>
      <c r="Q15" s="270">
        <f>IFERROR(VLOOKUP(P15,'Listas Generales'!$B$32:$C$36,2,0),0)</f>
        <v>1</v>
      </c>
      <c r="R15" s="271" t="s">
        <v>358</v>
      </c>
      <c r="S15" s="270">
        <f>IFERROR(VLOOKUP(R15,'Listas Generales'!$B$40:$C$44,2,0),0)</f>
        <v>1</v>
      </c>
      <c r="T15" s="272">
        <f t="shared" si="0"/>
        <v>1</v>
      </c>
      <c r="U15" s="271" t="str">
        <f>IFERROR(VLOOKUP(T15,'Listas Generales'!$B$4:$C$7,2,0),"-")</f>
        <v>Bajo</v>
      </c>
      <c r="V15" s="247" t="s">
        <v>296</v>
      </c>
      <c r="W15" s="248" t="s">
        <v>298</v>
      </c>
      <c r="X15" s="249" t="s">
        <v>298</v>
      </c>
      <c r="Y15" s="249" t="s">
        <v>298</v>
      </c>
      <c r="Z15" s="249" t="s">
        <v>298</v>
      </c>
      <c r="AA15" s="249" t="s">
        <v>298</v>
      </c>
      <c r="AB15" s="240" t="s">
        <v>299</v>
      </c>
      <c r="AC15" s="283" t="s">
        <v>300</v>
      </c>
      <c r="AD15" s="283" t="s">
        <v>301</v>
      </c>
      <c r="AE15" s="283" t="s">
        <v>331</v>
      </c>
      <c r="AF15" s="283" t="s">
        <v>303</v>
      </c>
      <c r="AG15" s="286" t="s">
        <v>359</v>
      </c>
      <c r="AH15" s="286" t="s">
        <v>329</v>
      </c>
      <c r="AI15" s="311" t="s">
        <v>291</v>
      </c>
      <c r="AJ15" s="286" t="s">
        <v>329</v>
      </c>
      <c r="AK15" s="311" t="s">
        <v>291</v>
      </c>
      <c r="AL15" s="283" t="s">
        <v>360</v>
      </c>
      <c r="AM15" s="250" t="s">
        <v>296</v>
      </c>
      <c r="AN15" s="291" t="str">
        <f>IF(ISERROR(VLOOKUP(AL15,'Listas Ley Transparencia'!$H$3:$M$17,2,0)),"",VLOOKUP(AL15,'Listas Ley Transparencia'!$H$3:$M$17,2,0))</f>
        <v>Información pública y de conocimiento general</v>
      </c>
      <c r="AO15" s="292" t="str">
        <f>IF(ISERROR(VLOOKUP(AL15,'Listas Ley Transparencia'!$H$3:$M$17,3,0)),"",VLOOKUP(AL15,'Listas Ley Transparencia'!$H$3:$M$17,3,0))</f>
        <v>Información pública y de conocimiento general</v>
      </c>
      <c r="AP15" s="292" t="str">
        <f>IF(ISERROR(VLOOKUP(AL15,'Listas Ley Transparencia'!$H$3:$M$17,4,0)),"",VLOOKUP(AL15,'Listas Ley Transparencia'!$H$3:$M$17,4,0))</f>
        <v>Pública</v>
      </c>
      <c r="AQ15" s="293" t="str">
        <f>IF(ISERROR(VLOOKUP(AL15,'Listas Ley Transparencia'!$H$3:$M$17,6,0)),"",VLOOKUP(AL15,'Listas Ley Transparencia'!$H$3:$M$17,6,0))</f>
        <v>No Aplica</v>
      </c>
      <c r="AR15" s="277" t="s">
        <v>361</v>
      </c>
      <c r="AS15" s="251" t="s">
        <v>296</v>
      </c>
      <c r="AT15" s="278" t="s">
        <v>362</v>
      </c>
      <c r="AU15" s="278" t="s">
        <v>363</v>
      </c>
      <c r="AV15" s="249"/>
      <c r="AW15" s="301" t="s">
        <v>298</v>
      </c>
      <c r="AX15" s="302" t="s">
        <v>298</v>
      </c>
      <c r="AY15" s="303" t="s">
        <v>298</v>
      </c>
      <c r="AZ15" s="303" t="s">
        <v>298</v>
      </c>
      <c r="BA15" s="304" t="str">
        <f t="shared" si="1"/>
        <v>No</v>
      </c>
    </row>
    <row r="16" spans="1:53" ht="93" customHeight="1">
      <c r="A16" s="241">
        <v>10</v>
      </c>
      <c r="B16" s="242" t="s">
        <v>313</v>
      </c>
      <c r="C16" s="242" t="s">
        <v>296</v>
      </c>
      <c r="D16" s="244" t="s">
        <v>364</v>
      </c>
      <c r="E16" s="243" t="s">
        <v>365</v>
      </c>
      <c r="F16" s="242" t="s">
        <v>296</v>
      </c>
      <c r="G16" s="242">
        <v>2023</v>
      </c>
      <c r="H16" s="244" t="s">
        <v>366</v>
      </c>
      <c r="I16" s="244" t="s">
        <v>367</v>
      </c>
      <c r="J16" s="244" t="s">
        <v>292</v>
      </c>
      <c r="K16" s="245" t="s">
        <v>296</v>
      </c>
      <c r="L16" s="244" t="s">
        <v>296</v>
      </c>
      <c r="M16" s="268" t="s">
        <v>368</v>
      </c>
      <c r="N16" s="271" t="s">
        <v>294</v>
      </c>
      <c r="O16" s="270">
        <f>IFERROR(VLOOKUP(N16,'Listas Generales'!$B$25:$C$29,2,0),0)</f>
        <v>5</v>
      </c>
      <c r="P16" s="271" t="s">
        <v>295</v>
      </c>
      <c r="Q16" s="270">
        <f>IFERROR(VLOOKUP(P16,'Listas Generales'!$B$32:$C$36,2,0),0)</f>
        <v>5</v>
      </c>
      <c r="R16" s="271" t="s">
        <v>295</v>
      </c>
      <c r="S16" s="270">
        <f>IFERROR(VLOOKUP(R16,'Listas Generales'!$B$40:$C$44,2,0),0)</f>
        <v>5</v>
      </c>
      <c r="T16" s="272">
        <f t="shared" si="0"/>
        <v>5</v>
      </c>
      <c r="U16" s="271" t="str">
        <f>IFERROR(VLOOKUP(T16,'Listas Generales'!$B$4:$C$7,2,0),"-")</f>
        <v>Alto</v>
      </c>
      <c r="V16" s="247" t="s">
        <v>296</v>
      </c>
      <c r="W16" s="248" t="s">
        <v>297</v>
      </c>
      <c r="X16" s="249" t="s">
        <v>297</v>
      </c>
      <c r="Y16" s="249" t="s">
        <v>298</v>
      </c>
      <c r="Z16" s="249" t="s">
        <v>297</v>
      </c>
      <c r="AA16" s="249" t="s">
        <v>298</v>
      </c>
      <c r="AB16" s="240" t="s">
        <v>369</v>
      </c>
      <c r="AC16" s="283" t="s">
        <v>300</v>
      </c>
      <c r="AD16" s="283" t="s">
        <v>301</v>
      </c>
      <c r="AE16" s="283" t="s">
        <v>302</v>
      </c>
      <c r="AF16" s="283" t="s">
        <v>351</v>
      </c>
      <c r="AG16" s="286" t="s">
        <v>370</v>
      </c>
      <c r="AH16" s="286" t="s">
        <v>329</v>
      </c>
      <c r="AI16" s="311" t="s">
        <v>371</v>
      </c>
      <c r="AJ16" s="286" t="s">
        <v>329</v>
      </c>
      <c r="AK16" s="311" t="s">
        <v>372</v>
      </c>
      <c r="AL16" s="283" t="s">
        <v>307</v>
      </c>
      <c r="AM16" s="250" t="s">
        <v>373</v>
      </c>
      <c r="AN16" s="291" t="str">
        <f>IF(ISERROR(VLOOKUP(AL16,'Listas Ley Transparencia'!$H$3:$M$17,2,0)),"",VLOOKUP(AL16,'Listas Ley Transparencia'!$H$3:$M$17,2,0))</f>
        <v>Información exceptuada por daño de derechos a personas naturales o jurídicas. Artículo 18 Ley 1712 de 2014</v>
      </c>
      <c r="AO16" s="292" t="str">
        <f>IF(ISERROR(VLOOKUP(AL16,'Listas Ley Transparencia'!$H$3:$M$17,3,0)),"",VLOOKUP(AL16,'Listas Ley Transparencia'!$H$3:$M$17,3,0))</f>
        <v>Los secretos comerciales, industriales y profesionales, así como los estipulados en el parágrafo del Artículo 77 de la Ley 1474 de 2011</v>
      </c>
      <c r="AP16" s="292" t="str">
        <f>IF(ISERROR(VLOOKUP(AL16,'Listas Ley Transparencia'!$H$3:$M$17,4,0)),"",VLOOKUP(AL16,'Listas Ley Transparencia'!$H$3:$M$17,4,0))</f>
        <v>Pública Clasificada</v>
      </c>
      <c r="AQ16" s="293" t="str">
        <f>IF(ISERROR(VLOOKUP(AL16,'Listas Ley Transparencia'!$H$3:$M$17,6,0)),"",VLOOKUP(AL16,'Listas Ley Transparencia'!$H$3:$M$17,6,0))</f>
        <v>Ilimitada</v>
      </c>
      <c r="AR16" s="277" t="s">
        <v>309</v>
      </c>
      <c r="AS16" s="251" t="s">
        <v>310</v>
      </c>
      <c r="AT16" s="278" t="s">
        <v>311</v>
      </c>
      <c r="AU16" s="278" t="s">
        <v>312</v>
      </c>
      <c r="AV16" s="249"/>
      <c r="AW16" s="301" t="s">
        <v>298</v>
      </c>
      <c r="AX16" s="302" t="s">
        <v>298</v>
      </c>
      <c r="AY16" s="303" t="s">
        <v>297</v>
      </c>
      <c r="AZ16" s="303" t="s">
        <v>298</v>
      </c>
      <c r="BA16" s="304" t="str">
        <f t="shared" si="1"/>
        <v>Si</v>
      </c>
    </row>
    <row r="17" spans="1:53" ht="93" customHeight="1">
      <c r="A17" s="241">
        <v>11</v>
      </c>
      <c r="B17" s="242" t="s">
        <v>313</v>
      </c>
      <c r="C17" s="244" t="s">
        <v>296</v>
      </c>
      <c r="D17" s="244" t="s">
        <v>374</v>
      </c>
      <c r="E17" s="252" t="s">
        <v>375</v>
      </c>
      <c r="F17" s="244" t="s">
        <v>296</v>
      </c>
      <c r="G17" s="242">
        <v>2023</v>
      </c>
      <c r="H17" s="242" t="s">
        <v>366</v>
      </c>
      <c r="I17" s="244" t="s">
        <v>367</v>
      </c>
      <c r="J17" s="244" t="s">
        <v>292</v>
      </c>
      <c r="K17" s="245" t="s">
        <v>296</v>
      </c>
      <c r="L17" s="244" t="s">
        <v>296</v>
      </c>
      <c r="M17" s="268" t="s">
        <v>376</v>
      </c>
      <c r="N17" s="271" t="s">
        <v>294</v>
      </c>
      <c r="O17" s="270">
        <f>IFERROR(VLOOKUP(N17,'Listas Generales'!$B$25:$C$29,2,0),0)</f>
        <v>5</v>
      </c>
      <c r="P17" s="271" t="s">
        <v>295</v>
      </c>
      <c r="Q17" s="270">
        <f>IFERROR(VLOOKUP(P17,'Listas Generales'!$B$32:$C$36,2,0),0)</f>
        <v>5</v>
      </c>
      <c r="R17" s="271" t="s">
        <v>295</v>
      </c>
      <c r="S17" s="270">
        <f>IFERROR(VLOOKUP(R17,'Listas Generales'!$B$40:$C$44,2,0),0)</f>
        <v>5</v>
      </c>
      <c r="T17" s="272">
        <f t="shared" si="0"/>
        <v>5</v>
      </c>
      <c r="U17" s="271" t="str">
        <f>IFERROR(VLOOKUP(T17,'Listas Generales'!$B$4:$C$7,2,0),"-")</f>
        <v>Alto</v>
      </c>
      <c r="V17" s="247" t="s">
        <v>296</v>
      </c>
      <c r="W17" s="248" t="s">
        <v>297</v>
      </c>
      <c r="X17" s="249" t="s">
        <v>297</v>
      </c>
      <c r="Y17" s="249" t="s">
        <v>298</v>
      </c>
      <c r="Z17" s="249" t="s">
        <v>297</v>
      </c>
      <c r="AA17" s="249" t="s">
        <v>298</v>
      </c>
      <c r="AB17" s="240" t="s">
        <v>369</v>
      </c>
      <c r="AC17" s="283" t="s">
        <v>300</v>
      </c>
      <c r="AD17" s="283" t="s">
        <v>301</v>
      </c>
      <c r="AE17" s="283" t="s">
        <v>302</v>
      </c>
      <c r="AF17" s="283" t="s">
        <v>351</v>
      </c>
      <c r="AG17" s="286" t="s">
        <v>370</v>
      </c>
      <c r="AH17" s="286" t="s">
        <v>329</v>
      </c>
      <c r="AI17" s="311" t="s">
        <v>371</v>
      </c>
      <c r="AJ17" s="286" t="s">
        <v>329</v>
      </c>
      <c r="AK17" s="311" t="s">
        <v>372</v>
      </c>
      <c r="AL17" s="283" t="s">
        <v>307</v>
      </c>
      <c r="AM17" s="250" t="s">
        <v>373</v>
      </c>
      <c r="AN17" s="291" t="str">
        <f>IF(ISERROR(VLOOKUP(AL17,'Listas Ley Transparencia'!$H$3:$M$17,2,0)),"",VLOOKUP(AL17,'Listas Ley Transparencia'!$H$3:$M$17,2,0))</f>
        <v>Información exceptuada por daño de derechos a personas naturales o jurídicas. Artículo 18 Ley 1712 de 2014</v>
      </c>
      <c r="AO17" s="292" t="str">
        <f>IF(ISERROR(VLOOKUP(AL17,'Listas Ley Transparencia'!$H$3:$M$17,3,0)),"",VLOOKUP(AL17,'Listas Ley Transparencia'!$H$3:$M$17,3,0))</f>
        <v>Los secretos comerciales, industriales y profesionales, así como los estipulados en el parágrafo del Artículo 77 de la Ley 1474 de 2011</v>
      </c>
      <c r="AP17" s="292" t="str">
        <f>IF(ISERROR(VLOOKUP(AL17,'Listas Ley Transparencia'!$H$3:$M$17,4,0)),"",VLOOKUP(AL17,'Listas Ley Transparencia'!$H$3:$M$17,4,0))</f>
        <v>Pública Clasificada</v>
      </c>
      <c r="AQ17" s="293" t="str">
        <f>IF(ISERROR(VLOOKUP(AL17,'Listas Ley Transparencia'!$H$3:$M$17,6,0)),"",VLOOKUP(AL17,'Listas Ley Transparencia'!$H$3:$M$17,6,0))</f>
        <v>Ilimitada</v>
      </c>
      <c r="AR17" s="277" t="s">
        <v>309</v>
      </c>
      <c r="AS17" s="251" t="s">
        <v>310</v>
      </c>
      <c r="AT17" s="278" t="s">
        <v>311</v>
      </c>
      <c r="AU17" s="278" t="s">
        <v>312</v>
      </c>
      <c r="AV17" s="249"/>
      <c r="AW17" s="301" t="s">
        <v>298</v>
      </c>
      <c r="AX17" s="302" t="s">
        <v>298</v>
      </c>
      <c r="AY17" s="303" t="s">
        <v>297</v>
      </c>
      <c r="AZ17" s="303" t="s">
        <v>298</v>
      </c>
      <c r="BA17" s="304" t="str">
        <f t="shared" si="1"/>
        <v>Si</v>
      </c>
    </row>
    <row r="18" spans="1:53" ht="93" customHeight="1">
      <c r="A18" s="241">
        <v>12</v>
      </c>
      <c r="B18" s="242" t="s">
        <v>313</v>
      </c>
      <c r="C18" s="244" t="s">
        <v>296</v>
      </c>
      <c r="D18" s="244" t="s">
        <v>377</v>
      </c>
      <c r="E18" s="252" t="s">
        <v>378</v>
      </c>
      <c r="F18" s="244" t="s">
        <v>296</v>
      </c>
      <c r="G18" s="242">
        <v>2023</v>
      </c>
      <c r="H18" s="244" t="s">
        <v>291</v>
      </c>
      <c r="I18" s="244" t="s">
        <v>291</v>
      </c>
      <c r="J18" s="244" t="s">
        <v>292</v>
      </c>
      <c r="K18" s="245" t="s">
        <v>296</v>
      </c>
      <c r="L18" s="244" t="s">
        <v>296</v>
      </c>
      <c r="M18" s="268" t="s">
        <v>368</v>
      </c>
      <c r="N18" s="271" t="s">
        <v>379</v>
      </c>
      <c r="O18" s="270">
        <f>IFERROR(VLOOKUP(N18,'Listas Generales'!$B$25:$C$29,2,0),0)</f>
        <v>3</v>
      </c>
      <c r="P18" s="271" t="s">
        <v>339</v>
      </c>
      <c r="Q18" s="270">
        <f>IFERROR(VLOOKUP(P18,'Listas Generales'!$B$32:$C$36,2,0),0)</f>
        <v>3</v>
      </c>
      <c r="R18" s="271" t="s">
        <v>339</v>
      </c>
      <c r="S18" s="270">
        <f>IFERROR(VLOOKUP(R18,'Listas Generales'!$B$40:$C$44,2,0),0)</f>
        <v>3</v>
      </c>
      <c r="T18" s="272">
        <f t="shared" si="0"/>
        <v>3</v>
      </c>
      <c r="U18" s="271" t="str">
        <f>IFERROR(VLOOKUP(T18,'Listas Generales'!$B$4:$C$7,2,0),"-")</f>
        <v>Medio</v>
      </c>
      <c r="V18" s="247" t="s">
        <v>296</v>
      </c>
      <c r="W18" s="248" t="s">
        <v>298</v>
      </c>
      <c r="X18" s="249" t="s">
        <v>298</v>
      </c>
      <c r="Y18" s="249" t="s">
        <v>298</v>
      </c>
      <c r="Z18" s="249" t="s">
        <v>298</v>
      </c>
      <c r="AA18" s="249" t="s">
        <v>298</v>
      </c>
      <c r="AB18" s="240" t="s">
        <v>299</v>
      </c>
      <c r="AC18" s="283" t="s">
        <v>300</v>
      </c>
      <c r="AD18" s="283" t="s">
        <v>301</v>
      </c>
      <c r="AE18" s="283" t="s">
        <v>350</v>
      </c>
      <c r="AF18" s="283" t="s">
        <v>303</v>
      </c>
      <c r="AG18" s="286" t="s">
        <v>380</v>
      </c>
      <c r="AH18" s="286" t="s">
        <v>329</v>
      </c>
      <c r="AI18" s="311" t="s">
        <v>371</v>
      </c>
      <c r="AJ18" s="286" t="s">
        <v>329</v>
      </c>
      <c r="AK18" s="311" t="s">
        <v>371</v>
      </c>
      <c r="AL18" s="283" t="s">
        <v>307</v>
      </c>
      <c r="AM18" s="250" t="s">
        <v>381</v>
      </c>
      <c r="AN18" s="291" t="str">
        <f>IF(ISERROR(VLOOKUP(AL18,'Listas Ley Transparencia'!$H$3:$M$17,2,0)),"",VLOOKUP(AL18,'Listas Ley Transparencia'!$H$3:$M$17,2,0))</f>
        <v>Información exceptuada por daño de derechos a personas naturales o jurídicas. Artículo 18 Ley 1712 de 2014</v>
      </c>
      <c r="AO18" s="292" t="str">
        <f>IF(ISERROR(VLOOKUP(AL18,'Listas Ley Transparencia'!$H$3:$M$17,3,0)),"",VLOOKUP(AL18,'Listas Ley Transparencia'!$H$3:$M$17,3,0))</f>
        <v>Los secretos comerciales, industriales y profesionales, así como los estipulados en el parágrafo del Artículo 77 de la Ley 1474 de 2011</v>
      </c>
      <c r="AP18" s="292" t="str">
        <f>IF(ISERROR(VLOOKUP(AL18,'Listas Ley Transparencia'!$H$3:$M$17,4,0)),"",VLOOKUP(AL18,'Listas Ley Transparencia'!$H$3:$M$17,4,0))</f>
        <v>Pública Clasificada</v>
      </c>
      <c r="AQ18" s="293" t="str">
        <f>IF(ISERROR(VLOOKUP(AL18,'Listas Ley Transparencia'!$H$3:$M$17,6,0)),"",VLOOKUP(AL18,'Listas Ley Transparencia'!$H$3:$M$17,6,0))</f>
        <v>Ilimitada</v>
      </c>
      <c r="AR18" s="277" t="s">
        <v>361</v>
      </c>
      <c r="AS18" s="251" t="s">
        <v>296</v>
      </c>
      <c r="AT18" s="278" t="s">
        <v>311</v>
      </c>
      <c r="AU18" s="278" t="s">
        <v>178</v>
      </c>
      <c r="AV18" s="316"/>
      <c r="AW18" s="301" t="s">
        <v>298</v>
      </c>
      <c r="AX18" s="302" t="s">
        <v>298</v>
      </c>
      <c r="AY18" s="303" t="s">
        <v>298</v>
      </c>
      <c r="AZ18" s="303" t="s">
        <v>298</v>
      </c>
      <c r="BA18" s="304" t="str">
        <f t="shared" si="1"/>
        <v>No</v>
      </c>
    </row>
    <row r="19" spans="1:53" ht="93" customHeight="1">
      <c r="A19" s="241">
        <v>13</v>
      </c>
      <c r="B19" s="242" t="s">
        <v>313</v>
      </c>
      <c r="C19" s="316" t="s">
        <v>296</v>
      </c>
      <c r="D19" s="242" t="s">
        <v>382</v>
      </c>
      <c r="E19" s="243" t="s">
        <v>383</v>
      </c>
      <c r="F19" s="242" t="s">
        <v>296</v>
      </c>
      <c r="G19" s="242">
        <v>2023</v>
      </c>
      <c r="H19" s="242" t="s">
        <v>291</v>
      </c>
      <c r="I19" s="244" t="s">
        <v>291</v>
      </c>
      <c r="J19" s="244" t="s">
        <v>292</v>
      </c>
      <c r="K19" s="245" t="s">
        <v>296</v>
      </c>
      <c r="L19" s="244" t="s">
        <v>296</v>
      </c>
      <c r="M19" s="268" t="s">
        <v>368</v>
      </c>
      <c r="N19" s="271" t="s">
        <v>379</v>
      </c>
      <c r="O19" s="270">
        <f>IFERROR(VLOOKUP(N19,'Listas Generales'!$B$25:$C$29,2,0),0)</f>
        <v>3</v>
      </c>
      <c r="P19" s="271" t="s">
        <v>339</v>
      </c>
      <c r="Q19" s="270">
        <f>IFERROR(VLOOKUP(P19,'Listas Generales'!$B$32:$C$36,2,0),0)</f>
        <v>3</v>
      </c>
      <c r="R19" s="271" t="s">
        <v>339</v>
      </c>
      <c r="S19" s="270">
        <f>IFERROR(VLOOKUP(R19,'Listas Generales'!$B$40:$C$44,2,0),0)</f>
        <v>3</v>
      </c>
      <c r="T19" s="272">
        <f t="shared" si="0"/>
        <v>3</v>
      </c>
      <c r="U19" s="271" t="str">
        <f>IFERROR(VLOOKUP(T19,'Listas Generales'!$B$4:$C$7,2,0),"-")</f>
        <v>Medio</v>
      </c>
      <c r="V19" s="247" t="s">
        <v>296</v>
      </c>
      <c r="W19" s="248" t="s">
        <v>298</v>
      </c>
      <c r="X19" s="249" t="s">
        <v>298</v>
      </c>
      <c r="Y19" s="249" t="s">
        <v>298</v>
      </c>
      <c r="Z19" s="249" t="s">
        <v>298</v>
      </c>
      <c r="AA19" s="249" t="s">
        <v>298</v>
      </c>
      <c r="AB19" s="240" t="s">
        <v>299</v>
      </c>
      <c r="AC19" s="283" t="s">
        <v>300</v>
      </c>
      <c r="AD19" s="283" t="s">
        <v>301</v>
      </c>
      <c r="AE19" s="283" t="s">
        <v>302</v>
      </c>
      <c r="AF19" s="283" t="s">
        <v>303</v>
      </c>
      <c r="AG19" s="286" t="s">
        <v>370</v>
      </c>
      <c r="AH19" s="286" t="s">
        <v>329</v>
      </c>
      <c r="AI19" s="311" t="s">
        <v>291</v>
      </c>
      <c r="AJ19" s="286" t="s">
        <v>329</v>
      </c>
      <c r="AK19" s="311" t="s">
        <v>291</v>
      </c>
      <c r="AL19" s="283" t="s">
        <v>307</v>
      </c>
      <c r="AM19" s="250" t="s">
        <v>384</v>
      </c>
      <c r="AN19" s="291" t="str">
        <f>IF(ISERROR(VLOOKUP(AL19,'Listas Ley Transparencia'!$H$3:$M$17,2,0)),"",VLOOKUP(AL19,'Listas Ley Transparencia'!$H$3:$M$17,2,0))</f>
        <v>Información exceptuada por daño de derechos a personas naturales o jurídicas. Artículo 18 Ley 1712 de 2014</v>
      </c>
      <c r="AO19" s="292" t="str">
        <f>IF(ISERROR(VLOOKUP(AL19,'Listas Ley Transparencia'!$H$3:$M$17,3,0)),"",VLOOKUP(AL19,'Listas Ley Transparencia'!$H$3:$M$17,3,0))</f>
        <v>Los secretos comerciales, industriales y profesionales, así como los estipulados en el parágrafo del Artículo 77 de la Ley 1474 de 2011</v>
      </c>
      <c r="AP19" s="292" t="str">
        <f>IF(ISERROR(VLOOKUP(AL19,'Listas Ley Transparencia'!$H$3:$M$17,4,0)),"",VLOOKUP(AL19,'Listas Ley Transparencia'!$H$3:$M$17,4,0))</f>
        <v>Pública Clasificada</v>
      </c>
      <c r="AQ19" s="293" t="str">
        <f>IF(ISERROR(VLOOKUP(AL19,'Listas Ley Transparencia'!$H$3:$M$17,6,0)),"",VLOOKUP(AL19,'Listas Ley Transparencia'!$H$3:$M$17,6,0))</f>
        <v>Ilimitada</v>
      </c>
      <c r="AR19" s="277" t="s">
        <v>309</v>
      </c>
      <c r="AS19" s="251" t="s">
        <v>310</v>
      </c>
      <c r="AT19" s="278" t="s">
        <v>311</v>
      </c>
      <c r="AU19" s="278" t="s">
        <v>178</v>
      </c>
      <c r="AV19" s="316"/>
      <c r="AW19" s="301" t="s">
        <v>298</v>
      </c>
      <c r="AX19" s="302" t="s">
        <v>298</v>
      </c>
      <c r="AY19" s="303" t="s">
        <v>298</v>
      </c>
      <c r="AZ19" s="303" t="s">
        <v>298</v>
      </c>
      <c r="BA19" s="304" t="str">
        <f t="shared" si="1"/>
        <v>No</v>
      </c>
    </row>
    <row r="20" spans="1:53" ht="93" customHeight="1">
      <c r="A20" s="241">
        <v>14</v>
      </c>
      <c r="B20" s="242" t="s">
        <v>313</v>
      </c>
      <c r="C20" s="242" t="s">
        <v>296</v>
      </c>
      <c r="D20" s="244" t="s">
        <v>385</v>
      </c>
      <c r="E20" s="243" t="s">
        <v>386</v>
      </c>
      <c r="F20" s="242" t="s">
        <v>296</v>
      </c>
      <c r="G20" s="242">
        <v>2023</v>
      </c>
      <c r="H20" s="244" t="s">
        <v>291</v>
      </c>
      <c r="I20" s="244" t="s">
        <v>291</v>
      </c>
      <c r="J20" s="244" t="s">
        <v>387</v>
      </c>
      <c r="K20" s="245" t="s">
        <v>296</v>
      </c>
      <c r="L20" s="244" t="s">
        <v>296</v>
      </c>
      <c r="M20" s="268" t="s">
        <v>388</v>
      </c>
      <c r="N20" s="271" t="s">
        <v>349</v>
      </c>
      <c r="O20" s="270">
        <f>IFERROR(VLOOKUP(N20,'Listas Generales'!$B$25:$C$29,2,0),0)</f>
        <v>1</v>
      </c>
      <c r="P20" s="271" t="s">
        <v>358</v>
      </c>
      <c r="Q20" s="270">
        <f>IFERROR(VLOOKUP(P20,'Listas Generales'!$B$32:$C$36,2,0),0)</f>
        <v>1</v>
      </c>
      <c r="R20" s="271" t="s">
        <v>358</v>
      </c>
      <c r="S20" s="270">
        <f>IFERROR(VLOOKUP(R20,'Listas Generales'!$B$40:$C$44,2,0),0)</f>
        <v>1</v>
      </c>
      <c r="T20" s="272">
        <f t="shared" si="0"/>
        <v>1</v>
      </c>
      <c r="U20" s="271" t="str">
        <f>IFERROR(VLOOKUP(T20,'Listas Generales'!$B$4:$C$7,2,0),"-")</f>
        <v>Bajo</v>
      </c>
      <c r="V20" s="247" t="s">
        <v>296</v>
      </c>
      <c r="W20" s="248" t="s">
        <v>298</v>
      </c>
      <c r="X20" s="249" t="s">
        <v>298</v>
      </c>
      <c r="Y20" s="249" t="s">
        <v>298</v>
      </c>
      <c r="Z20" s="249" t="s">
        <v>298</v>
      </c>
      <c r="AA20" s="249" t="s">
        <v>298</v>
      </c>
      <c r="AB20" s="240" t="s">
        <v>299</v>
      </c>
      <c r="AC20" s="283" t="s">
        <v>361</v>
      </c>
      <c r="AD20" s="283" t="s">
        <v>361</v>
      </c>
      <c r="AE20" s="283" t="s">
        <v>362</v>
      </c>
      <c r="AF20" s="283" t="s">
        <v>303</v>
      </c>
      <c r="AG20" s="286" t="s">
        <v>389</v>
      </c>
      <c r="AH20" s="286" t="s">
        <v>329</v>
      </c>
      <c r="AI20" s="311" t="s">
        <v>390</v>
      </c>
      <c r="AJ20" s="286" t="s">
        <v>329</v>
      </c>
      <c r="AK20" s="311" t="s">
        <v>390</v>
      </c>
      <c r="AL20" s="283" t="s">
        <v>360</v>
      </c>
      <c r="AM20" s="250" t="s">
        <v>296</v>
      </c>
      <c r="AN20" s="291" t="str">
        <f>IF(ISERROR(VLOOKUP(AL20,'Listas Ley Transparencia'!$H$3:$M$17,2,0)),"",VLOOKUP(AL20,'Listas Ley Transparencia'!$H$3:$M$17,2,0))</f>
        <v>Información pública y de conocimiento general</v>
      </c>
      <c r="AO20" s="292" t="str">
        <f>IF(ISERROR(VLOOKUP(AL20,'Listas Ley Transparencia'!$H$3:$M$17,3,0)),"",VLOOKUP(AL20,'Listas Ley Transparencia'!$H$3:$M$17,3,0))</f>
        <v>Información pública y de conocimiento general</v>
      </c>
      <c r="AP20" s="292" t="str">
        <f>IF(ISERROR(VLOOKUP(AL20,'Listas Ley Transparencia'!$H$3:$M$17,4,0)),"",VLOOKUP(AL20,'Listas Ley Transparencia'!$H$3:$M$17,4,0))</f>
        <v>Pública</v>
      </c>
      <c r="AQ20" s="293" t="str">
        <f>IF(ISERROR(VLOOKUP(AL20,'Listas Ley Transparencia'!$H$3:$M$17,6,0)),"",VLOOKUP(AL20,'Listas Ley Transparencia'!$H$3:$M$17,6,0))</f>
        <v>No Aplica</v>
      </c>
      <c r="AR20" s="277" t="s">
        <v>361</v>
      </c>
      <c r="AS20" s="249" t="s">
        <v>362</v>
      </c>
      <c r="AT20" s="278" t="s">
        <v>311</v>
      </c>
      <c r="AU20" s="278" t="s">
        <v>178</v>
      </c>
      <c r="AV20" s="240"/>
      <c r="AW20" s="301" t="s">
        <v>298</v>
      </c>
      <c r="AX20" s="302" t="s">
        <v>298</v>
      </c>
      <c r="AY20" s="303" t="s">
        <v>298</v>
      </c>
      <c r="AZ20" s="303" t="s">
        <v>298</v>
      </c>
      <c r="BA20" s="304" t="str">
        <f t="shared" si="1"/>
        <v>No</v>
      </c>
    </row>
    <row r="21" spans="1:53" ht="93" customHeight="1">
      <c r="A21" s="241">
        <v>15</v>
      </c>
      <c r="B21" s="242"/>
      <c r="C21" s="242"/>
      <c r="D21" s="242"/>
      <c r="E21" s="243"/>
      <c r="F21" s="242"/>
      <c r="G21" s="242"/>
      <c r="H21" s="242"/>
      <c r="I21" s="242"/>
      <c r="J21" s="242"/>
      <c r="K21" s="254"/>
      <c r="L21" s="255"/>
      <c r="M21" s="268"/>
      <c r="N21" s="271"/>
      <c r="O21" s="270">
        <f>IFERROR(VLOOKUP(N21,'Listas Generales'!$B$25:$C$29,2,0),0)</f>
        <v>0</v>
      </c>
      <c r="P21" s="271"/>
      <c r="Q21" s="270">
        <f>IFERROR(VLOOKUP(P21,'Listas Generales'!$B$32:$C$36,2,0),0)</f>
        <v>0</v>
      </c>
      <c r="R21" s="271"/>
      <c r="S21" s="270">
        <f>IFERROR(VLOOKUP(R21,'Listas Generales'!$B$40:$C$44,2,0),0)</f>
        <v>0</v>
      </c>
      <c r="T21" s="272">
        <f t="shared" si="0"/>
        <v>0</v>
      </c>
      <c r="U21" s="271" t="str">
        <f>IFERROR(VLOOKUP(T21,'Listas Generales'!$B$4:$C$7,2,0),"-")</f>
        <v>Sin clasificar</v>
      </c>
      <c r="V21" s="247"/>
      <c r="W21" s="248"/>
      <c r="X21" s="249"/>
      <c r="Y21" s="249"/>
      <c r="Z21" s="249"/>
      <c r="AA21" s="249"/>
      <c r="AB21" s="240"/>
      <c r="AC21" s="283"/>
      <c r="AD21" s="283"/>
      <c r="AE21" s="283"/>
      <c r="AF21" s="283"/>
      <c r="AG21" s="283"/>
      <c r="AH21" s="286"/>
      <c r="AI21" s="312"/>
      <c r="AJ21" s="286"/>
      <c r="AK21" s="312"/>
      <c r="AL21" s="283"/>
      <c r="AM21" s="250"/>
      <c r="AN21" s="291" t="str">
        <f>IF(ISERROR(VLOOKUP(AL21,'Listas Ley Transparencia'!$H$3:$M$17,2,0)),"",VLOOKUP(AL21,'Listas Ley Transparencia'!$H$3:$M$17,2,0))</f>
        <v/>
      </c>
      <c r="AO21" s="292" t="str">
        <f>IF(ISERROR(VLOOKUP(AL21,'Listas Ley Transparencia'!$H$3:$M$17,3,0)),"",VLOOKUP(AL21,'Listas Ley Transparencia'!$H$3:$M$17,3,0))</f>
        <v/>
      </c>
      <c r="AP21" s="292" t="str">
        <f>IF(ISERROR(VLOOKUP(AL21,'Listas Ley Transparencia'!$H$3:$M$17,4,0)),"",VLOOKUP(AL21,'Listas Ley Transparencia'!$H$3:$M$17,4,0))</f>
        <v/>
      </c>
      <c r="AQ21" s="293" t="str">
        <f>IF(ISERROR(VLOOKUP(AL21,'Listas Ley Transparencia'!$H$3:$M$17,6,0)),"",VLOOKUP(AL21,'Listas Ley Transparencia'!$H$3:$M$17,6,0))</f>
        <v/>
      </c>
      <c r="AR21" s="277"/>
      <c r="AS21" s="249"/>
      <c r="AT21" s="278"/>
      <c r="AU21" s="278"/>
      <c r="AV21" s="240"/>
      <c r="AW21" s="301"/>
      <c r="AX21" s="302"/>
      <c r="AY21" s="303"/>
      <c r="AZ21" s="303"/>
      <c r="BA21" s="304" t="str">
        <f t="shared" si="1"/>
        <v>No</v>
      </c>
    </row>
    <row r="22" spans="1:53" ht="93" customHeight="1">
      <c r="A22" s="241">
        <v>16</v>
      </c>
      <c r="B22" s="242"/>
      <c r="C22" s="244"/>
      <c r="D22" s="244"/>
      <c r="E22" s="252"/>
      <c r="F22" s="244"/>
      <c r="G22" s="244"/>
      <c r="H22" s="244"/>
      <c r="I22" s="242"/>
      <c r="J22" s="242"/>
      <c r="K22" s="254"/>
      <c r="L22" s="255"/>
      <c r="M22" s="268"/>
      <c r="N22" s="271"/>
      <c r="O22" s="270">
        <f>IFERROR(VLOOKUP(N22,'Listas Generales'!$B$25:$C$29,2,0),0)</f>
        <v>0</v>
      </c>
      <c r="P22" s="271"/>
      <c r="Q22" s="270">
        <f>IFERROR(VLOOKUP(P22,'Listas Generales'!$B$32:$C$36,2,0),0)</f>
        <v>0</v>
      </c>
      <c r="R22" s="271"/>
      <c r="S22" s="270">
        <f>IFERROR(VLOOKUP(R22,'Listas Generales'!$B$40:$C$44,2,0),0)</f>
        <v>0</v>
      </c>
      <c r="T22" s="272">
        <f t="shared" si="0"/>
        <v>0</v>
      </c>
      <c r="U22" s="271" t="str">
        <f>IFERROR(VLOOKUP(T22,'Listas Generales'!$B$4:$C$7,2,0),"-")</f>
        <v>Sin clasificar</v>
      </c>
      <c r="V22" s="247"/>
      <c r="W22" s="248"/>
      <c r="X22" s="249"/>
      <c r="Y22" s="249"/>
      <c r="Z22" s="249"/>
      <c r="AA22" s="249"/>
      <c r="AB22" s="240"/>
      <c r="AC22" s="283"/>
      <c r="AD22" s="283"/>
      <c r="AE22" s="283"/>
      <c r="AF22" s="283"/>
      <c r="AG22" s="283"/>
      <c r="AH22" s="286"/>
      <c r="AI22" s="312"/>
      <c r="AJ22" s="286"/>
      <c r="AK22" s="312"/>
      <c r="AL22" s="283"/>
      <c r="AM22" s="250"/>
      <c r="AN22" s="291" t="str">
        <f>IF(ISERROR(VLOOKUP(AL22,'Listas Ley Transparencia'!$H$3:$M$17,2,0)),"",VLOOKUP(AL22,'Listas Ley Transparencia'!$H$3:$M$17,2,0))</f>
        <v/>
      </c>
      <c r="AO22" s="292" t="str">
        <f>IF(ISERROR(VLOOKUP(AL22,'Listas Ley Transparencia'!$H$3:$M$17,3,0)),"",VLOOKUP(AL22,'Listas Ley Transparencia'!$H$3:$M$17,3,0))</f>
        <v/>
      </c>
      <c r="AP22" s="292" t="str">
        <f>IF(ISERROR(VLOOKUP(AL22,'Listas Ley Transparencia'!$H$3:$M$17,4,0)),"",VLOOKUP(AL22,'Listas Ley Transparencia'!$H$3:$M$17,4,0))</f>
        <v/>
      </c>
      <c r="AQ22" s="293" t="str">
        <f>IF(ISERROR(VLOOKUP(AL22,'Listas Ley Transparencia'!$H$3:$M$17,6,0)),"",VLOOKUP(AL22,'Listas Ley Transparencia'!$H$3:$M$17,6,0))</f>
        <v/>
      </c>
      <c r="AR22" s="277"/>
      <c r="AS22" s="249"/>
      <c r="AT22" s="278"/>
      <c r="AU22" s="278"/>
      <c r="AV22" s="240"/>
      <c r="AW22" s="301"/>
      <c r="AX22" s="302"/>
      <c r="AY22" s="303"/>
      <c r="AZ22" s="303"/>
      <c r="BA22" s="304" t="str">
        <f t="shared" si="1"/>
        <v>No</v>
      </c>
    </row>
    <row r="23" spans="1:53" ht="93" customHeight="1">
      <c r="A23" s="241">
        <v>17</v>
      </c>
      <c r="B23" s="242"/>
      <c r="C23" s="244"/>
      <c r="D23" s="244"/>
      <c r="E23" s="252"/>
      <c r="F23" s="244"/>
      <c r="G23" s="244"/>
      <c r="H23" s="244"/>
      <c r="I23" s="242"/>
      <c r="J23" s="256"/>
      <c r="K23" s="254"/>
      <c r="L23" s="255"/>
      <c r="M23" s="268"/>
      <c r="N23" s="271"/>
      <c r="O23" s="270">
        <f>IFERROR(VLOOKUP(N23,'Listas Generales'!$B$25:$C$29,2,0),0)</f>
        <v>0</v>
      </c>
      <c r="P23" s="271"/>
      <c r="Q23" s="270">
        <f>IFERROR(VLOOKUP(P23,'Listas Generales'!$B$32:$C$36,2,0),0)</f>
        <v>0</v>
      </c>
      <c r="R23" s="271"/>
      <c r="S23" s="270">
        <f>IFERROR(VLOOKUP(R23,'Listas Generales'!$B$40:$C$44,2,0),0)</f>
        <v>0</v>
      </c>
      <c r="T23" s="272">
        <f t="shared" si="0"/>
        <v>0</v>
      </c>
      <c r="U23" s="271" t="str">
        <f>IFERROR(VLOOKUP(T23,'Listas Generales'!$B$4:$C$7,2,0),"-")</f>
        <v>Sin clasificar</v>
      </c>
      <c r="V23" s="247"/>
      <c r="W23" s="248"/>
      <c r="X23" s="249"/>
      <c r="Y23" s="249"/>
      <c r="Z23" s="249"/>
      <c r="AA23" s="249"/>
      <c r="AB23" s="240"/>
      <c r="AC23" s="283"/>
      <c r="AD23" s="283"/>
      <c r="AE23" s="283"/>
      <c r="AF23" s="283"/>
      <c r="AG23" s="283"/>
      <c r="AH23" s="286"/>
      <c r="AI23" s="312"/>
      <c r="AJ23" s="286"/>
      <c r="AK23" s="312"/>
      <c r="AL23" s="283"/>
      <c r="AM23" s="250"/>
      <c r="AN23" s="291" t="str">
        <f>IF(ISERROR(VLOOKUP(AL23,'Listas Ley Transparencia'!$H$3:$M$17,2,0)),"",VLOOKUP(AL23,'Listas Ley Transparencia'!$H$3:$M$17,2,0))</f>
        <v/>
      </c>
      <c r="AO23" s="292" t="str">
        <f>IF(ISERROR(VLOOKUP(AL23,'Listas Ley Transparencia'!$H$3:$M$17,3,0)),"",VLOOKUP(AL23,'Listas Ley Transparencia'!$H$3:$M$17,3,0))</f>
        <v/>
      </c>
      <c r="AP23" s="292" t="str">
        <f>IF(ISERROR(VLOOKUP(AL23,'Listas Ley Transparencia'!$H$3:$M$17,4,0)),"",VLOOKUP(AL23,'Listas Ley Transparencia'!$H$3:$M$17,4,0))</f>
        <v/>
      </c>
      <c r="AQ23" s="293" t="str">
        <f>IF(ISERROR(VLOOKUP(AL23,'Listas Ley Transparencia'!$H$3:$M$17,6,0)),"",VLOOKUP(AL23,'Listas Ley Transparencia'!$H$3:$M$17,6,0))</f>
        <v/>
      </c>
      <c r="AR23" s="277"/>
      <c r="AS23" s="249"/>
      <c r="AT23" s="278"/>
      <c r="AU23" s="278"/>
      <c r="AV23" s="240"/>
      <c r="AW23" s="301"/>
      <c r="AX23" s="302"/>
      <c r="AY23" s="303"/>
      <c r="AZ23" s="303"/>
      <c r="BA23" s="304" t="str">
        <f t="shared" si="1"/>
        <v>No</v>
      </c>
    </row>
    <row r="24" spans="1:53" ht="93" customHeight="1">
      <c r="A24" s="241">
        <v>18</v>
      </c>
      <c r="B24" s="242"/>
      <c r="C24" s="244"/>
      <c r="D24" s="244"/>
      <c r="E24" s="252"/>
      <c r="F24" s="244"/>
      <c r="G24" s="244"/>
      <c r="H24" s="244"/>
      <c r="I24" s="242"/>
      <c r="J24" s="256"/>
      <c r="K24" s="254"/>
      <c r="L24" s="255"/>
      <c r="M24" s="268"/>
      <c r="N24" s="271"/>
      <c r="O24" s="270">
        <f>IFERROR(VLOOKUP(N24,'Listas Generales'!$B$25:$C$29,2,0),0)</f>
        <v>0</v>
      </c>
      <c r="P24" s="271"/>
      <c r="Q24" s="270">
        <f>IFERROR(VLOOKUP(P24,'Listas Generales'!$B$32:$C$36,2,0),0)</f>
        <v>0</v>
      </c>
      <c r="R24" s="271"/>
      <c r="S24" s="270">
        <f>IFERROR(VLOOKUP(R24,'Listas Generales'!$B$40:$C$44,2,0),0)</f>
        <v>0</v>
      </c>
      <c r="T24" s="272">
        <f t="shared" si="0"/>
        <v>0</v>
      </c>
      <c r="U24" s="271" t="str">
        <f>IFERROR(VLOOKUP(T24,'Listas Generales'!$B$4:$C$7,2,0),"-")</f>
        <v>Sin clasificar</v>
      </c>
      <c r="V24" s="247"/>
      <c r="W24" s="248"/>
      <c r="X24" s="249"/>
      <c r="Y24" s="249"/>
      <c r="Z24" s="249"/>
      <c r="AA24" s="249"/>
      <c r="AB24" s="240"/>
      <c r="AC24" s="283"/>
      <c r="AD24" s="283"/>
      <c r="AE24" s="283"/>
      <c r="AF24" s="283"/>
      <c r="AG24" s="283"/>
      <c r="AH24" s="286"/>
      <c r="AI24" s="312"/>
      <c r="AJ24" s="286"/>
      <c r="AK24" s="312"/>
      <c r="AL24" s="283"/>
      <c r="AM24" s="250"/>
      <c r="AN24" s="291" t="str">
        <f>IF(ISERROR(VLOOKUP(AL24,'Listas Ley Transparencia'!$H$3:$M$17,2,0)),"",VLOOKUP(AL24,'Listas Ley Transparencia'!$H$3:$M$17,2,0))</f>
        <v/>
      </c>
      <c r="AO24" s="292" t="str">
        <f>IF(ISERROR(VLOOKUP(AL24,'Listas Ley Transparencia'!$H$3:$M$17,3,0)),"",VLOOKUP(AL24,'Listas Ley Transparencia'!$H$3:$M$17,3,0))</f>
        <v/>
      </c>
      <c r="AP24" s="292" t="str">
        <f>IF(ISERROR(VLOOKUP(AL24,'Listas Ley Transparencia'!$H$3:$M$17,4,0)),"",VLOOKUP(AL24,'Listas Ley Transparencia'!$H$3:$M$17,4,0))</f>
        <v/>
      </c>
      <c r="AQ24" s="293" t="str">
        <f>IF(ISERROR(VLOOKUP(AL24,'Listas Ley Transparencia'!$H$3:$M$17,6,0)),"",VLOOKUP(AL24,'Listas Ley Transparencia'!$H$3:$M$17,6,0))</f>
        <v/>
      </c>
      <c r="AR24" s="277"/>
      <c r="AS24" s="249"/>
      <c r="AT24" s="278"/>
      <c r="AU24" s="278"/>
      <c r="AV24" s="240"/>
      <c r="AW24" s="301"/>
      <c r="AX24" s="302"/>
      <c r="AY24" s="303"/>
      <c r="AZ24" s="303"/>
      <c r="BA24" s="304" t="str">
        <f t="shared" si="1"/>
        <v>No</v>
      </c>
    </row>
    <row r="25" spans="1:53" ht="93" customHeight="1">
      <c r="A25" s="241">
        <v>19</v>
      </c>
      <c r="B25" s="242"/>
      <c r="C25" s="242"/>
      <c r="D25" s="242"/>
      <c r="E25" s="243"/>
      <c r="F25" s="242"/>
      <c r="G25" s="242"/>
      <c r="H25" s="242"/>
      <c r="I25" s="242"/>
      <c r="J25" s="253"/>
      <c r="K25" s="254"/>
      <c r="L25" s="255"/>
      <c r="M25" s="268"/>
      <c r="N25" s="271"/>
      <c r="O25" s="270">
        <f>IFERROR(VLOOKUP(N25,'Listas Generales'!$B$25:$C$29,2,0),0)</f>
        <v>0</v>
      </c>
      <c r="P25" s="271"/>
      <c r="Q25" s="270">
        <f>IFERROR(VLOOKUP(P25,'Listas Generales'!$B$32:$C$36,2,0),0)</f>
        <v>0</v>
      </c>
      <c r="R25" s="271"/>
      <c r="S25" s="270">
        <f>IFERROR(VLOOKUP(R25,'Listas Generales'!$B$40:$C$44,2,0),0)</f>
        <v>0</v>
      </c>
      <c r="T25" s="272">
        <f t="shared" si="0"/>
        <v>0</v>
      </c>
      <c r="U25" s="271" t="str">
        <f>IFERROR(VLOOKUP(T25,'Listas Generales'!$B$4:$C$7,2,0),"-")</f>
        <v>Sin clasificar</v>
      </c>
      <c r="V25" s="247"/>
      <c r="W25" s="248"/>
      <c r="X25" s="249"/>
      <c r="Y25" s="249"/>
      <c r="Z25" s="249"/>
      <c r="AA25" s="249"/>
      <c r="AB25" s="240"/>
      <c r="AC25" s="283"/>
      <c r="AD25" s="283"/>
      <c r="AE25" s="283"/>
      <c r="AF25" s="283"/>
      <c r="AG25" s="283"/>
      <c r="AH25" s="286"/>
      <c r="AI25" s="312"/>
      <c r="AJ25" s="286"/>
      <c r="AK25" s="312"/>
      <c r="AL25" s="283"/>
      <c r="AM25" s="250"/>
      <c r="AN25" s="291" t="str">
        <f>IF(ISERROR(VLOOKUP(AL25,'Listas Ley Transparencia'!$H$3:$M$17,2,0)),"",VLOOKUP(AL25,'Listas Ley Transparencia'!$H$3:$M$17,2,0))</f>
        <v/>
      </c>
      <c r="AO25" s="292" t="str">
        <f>IF(ISERROR(VLOOKUP(AL25,'Listas Ley Transparencia'!$H$3:$M$17,3,0)),"",VLOOKUP(AL25,'Listas Ley Transparencia'!$H$3:$M$17,3,0))</f>
        <v/>
      </c>
      <c r="AP25" s="292" t="str">
        <f>IF(ISERROR(VLOOKUP(AL25,'Listas Ley Transparencia'!$H$3:$M$17,4,0)),"",VLOOKUP(AL25,'Listas Ley Transparencia'!$H$3:$M$17,4,0))</f>
        <v/>
      </c>
      <c r="AQ25" s="293" t="str">
        <f>IF(ISERROR(VLOOKUP(AL25,'Listas Ley Transparencia'!$H$3:$M$17,6,0)),"",VLOOKUP(AL25,'Listas Ley Transparencia'!$H$3:$M$17,6,0))</f>
        <v/>
      </c>
      <c r="AR25" s="277"/>
      <c r="AS25" s="249"/>
      <c r="AT25" s="278"/>
      <c r="AU25" s="278"/>
      <c r="AV25" s="240"/>
      <c r="AW25" s="301"/>
      <c r="AX25" s="302"/>
      <c r="AY25" s="303"/>
      <c r="AZ25" s="303"/>
      <c r="BA25" s="304" t="str">
        <f t="shared" si="1"/>
        <v>No</v>
      </c>
    </row>
    <row r="26" spans="1:53" ht="93" customHeight="1">
      <c r="A26" s="241">
        <v>20</v>
      </c>
      <c r="B26" s="242"/>
      <c r="C26" s="244"/>
      <c r="D26" s="242"/>
      <c r="E26" s="243"/>
      <c r="F26" s="244"/>
      <c r="G26" s="244"/>
      <c r="H26" s="244"/>
      <c r="I26" s="242"/>
      <c r="J26" s="253"/>
      <c r="K26" s="254"/>
      <c r="L26" s="246"/>
      <c r="M26" s="268"/>
      <c r="N26" s="271"/>
      <c r="O26" s="270">
        <f>IFERROR(VLOOKUP(N26,'Listas Generales'!$B$25:$C$29,2,0),0)</f>
        <v>0</v>
      </c>
      <c r="P26" s="271"/>
      <c r="Q26" s="270">
        <f>IFERROR(VLOOKUP(P26,'Listas Generales'!$B$32:$C$36,2,0),0)</f>
        <v>0</v>
      </c>
      <c r="R26" s="271"/>
      <c r="S26" s="270">
        <f>IFERROR(VLOOKUP(R26,'Listas Generales'!$B$40:$C$44,2,0),0)</f>
        <v>0</v>
      </c>
      <c r="T26" s="272">
        <f t="shared" si="0"/>
        <v>0</v>
      </c>
      <c r="U26" s="271" t="str">
        <f>IFERROR(VLOOKUP(T26,'Listas Generales'!$B$4:$C$7,2,0),"-")</f>
        <v>Sin clasificar</v>
      </c>
      <c r="V26" s="247"/>
      <c r="W26" s="248"/>
      <c r="X26" s="249"/>
      <c r="Y26" s="249"/>
      <c r="Z26" s="249"/>
      <c r="AA26" s="249"/>
      <c r="AB26" s="240"/>
      <c r="AC26" s="283"/>
      <c r="AD26" s="283"/>
      <c r="AE26" s="283"/>
      <c r="AF26" s="283"/>
      <c r="AG26" s="283"/>
      <c r="AH26" s="286"/>
      <c r="AI26" s="312"/>
      <c r="AJ26" s="286"/>
      <c r="AK26" s="312"/>
      <c r="AL26" s="283"/>
      <c r="AM26" s="250"/>
      <c r="AN26" s="291" t="str">
        <f>IF(ISERROR(VLOOKUP(AL26,'Listas Ley Transparencia'!$H$3:$M$17,2,0)),"",VLOOKUP(AL26,'Listas Ley Transparencia'!$H$3:$M$17,2,0))</f>
        <v/>
      </c>
      <c r="AO26" s="292" t="str">
        <f>IF(ISERROR(VLOOKUP(AL26,'Listas Ley Transparencia'!$H$3:$M$17,3,0)),"",VLOOKUP(AL26,'Listas Ley Transparencia'!$H$3:$M$17,3,0))</f>
        <v/>
      </c>
      <c r="AP26" s="292" t="str">
        <f>IF(ISERROR(VLOOKUP(AL26,'Listas Ley Transparencia'!$H$3:$M$17,4,0)),"",VLOOKUP(AL26,'Listas Ley Transparencia'!$H$3:$M$17,4,0))</f>
        <v/>
      </c>
      <c r="AQ26" s="293" t="str">
        <f>IF(ISERROR(VLOOKUP(AL26,'Listas Ley Transparencia'!$H$3:$M$17,6,0)),"",VLOOKUP(AL26,'Listas Ley Transparencia'!$H$3:$M$17,6,0))</f>
        <v/>
      </c>
      <c r="AR26" s="277"/>
      <c r="AS26" s="249"/>
      <c r="AT26" s="278"/>
      <c r="AU26" s="278"/>
      <c r="AV26" s="240"/>
      <c r="AW26" s="301"/>
      <c r="AX26" s="302"/>
      <c r="AY26" s="303"/>
      <c r="AZ26" s="303"/>
      <c r="BA26" s="304" t="str">
        <f t="shared" si="1"/>
        <v>No</v>
      </c>
    </row>
    <row r="27" spans="1:53" ht="93" customHeight="1">
      <c r="A27" s="241">
        <v>21</v>
      </c>
      <c r="B27" s="242"/>
      <c r="C27" s="242"/>
      <c r="D27" s="242"/>
      <c r="E27" s="243"/>
      <c r="F27" s="242"/>
      <c r="G27" s="242"/>
      <c r="H27" s="242"/>
      <c r="I27" s="242"/>
      <c r="J27" s="253"/>
      <c r="K27" s="254"/>
      <c r="L27" s="246"/>
      <c r="M27" s="268"/>
      <c r="N27" s="271"/>
      <c r="O27" s="270">
        <f>IFERROR(VLOOKUP(N27,'Listas Generales'!$B$25:$C$29,2,0),0)</f>
        <v>0</v>
      </c>
      <c r="P27" s="271"/>
      <c r="Q27" s="270">
        <f>IFERROR(VLOOKUP(P27,'Listas Generales'!$B$32:$C$36,2,0),0)</f>
        <v>0</v>
      </c>
      <c r="R27" s="271"/>
      <c r="S27" s="270">
        <f>IFERROR(VLOOKUP(R27,'Listas Generales'!$B$40:$C$44,2,0),0)</f>
        <v>0</v>
      </c>
      <c r="T27" s="272">
        <f t="shared" si="0"/>
        <v>0</v>
      </c>
      <c r="U27" s="271" t="str">
        <f>IFERROR(VLOOKUP(T27,'Listas Generales'!$B$4:$C$7,2,0),"-")</f>
        <v>Sin clasificar</v>
      </c>
      <c r="V27" s="247"/>
      <c r="W27" s="248"/>
      <c r="X27" s="249"/>
      <c r="Y27" s="249"/>
      <c r="Z27" s="249"/>
      <c r="AA27" s="249"/>
      <c r="AB27" s="240"/>
      <c r="AC27" s="283"/>
      <c r="AD27" s="283"/>
      <c r="AE27" s="283"/>
      <c r="AF27" s="283"/>
      <c r="AG27" s="283"/>
      <c r="AH27" s="286"/>
      <c r="AI27" s="312"/>
      <c r="AJ27" s="286"/>
      <c r="AK27" s="312"/>
      <c r="AL27" s="283"/>
      <c r="AM27" s="250"/>
      <c r="AN27" s="291" t="str">
        <f>IF(ISERROR(VLOOKUP(AL27,'Listas Ley Transparencia'!$H$3:$M$17,2,0)),"",VLOOKUP(AL27,'Listas Ley Transparencia'!$H$3:$M$17,2,0))</f>
        <v/>
      </c>
      <c r="AO27" s="292" t="str">
        <f>IF(ISERROR(VLOOKUP(AL27,'Listas Ley Transparencia'!$H$3:$M$17,3,0)),"",VLOOKUP(AL27,'Listas Ley Transparencia'!$H$3:$M$17,3,0))</f>
        <v/>
      </c>
      <c r="AP27" s="292" t="str">
        <f>IF(ISERROR(VLOOKUP(AL27,'Listas Ley Transparencia'!$H$3:$M$17,4,0)),"",VLOOKUP(AL27,'Listas Ley Transparencia'!$H$3:$M$17,4,0))</f>
        <v/>
      </c>
      <c r="AQ27" s="293" t="str">
        <f>IF(ISERROR(VLOOKUP(AL27,'Listas Ley Transparencia'!$H$3:$M$17,6,0)),"",VLOOKUP(AL27,'Listas Ley Transparencia'!$H$3:$M$17,6,0))</f>
        <v/>
      </c>
      <c r="AR27" s="277"/>
      <c r="AS27" s="249"/>
      <c r="AT27" s="278"/>
      <c r="AU27" s="278"/>
      <c r="AV27" s="240"/>
      <c r="AW27" s="301"/>
      <c r="AX27" s="302"/>
      <c r="AY27" s="303"/>
      <c r="AZ27" s="303"/>
      <c r="BA27" s="304" t="str">
        <f t="shared" si="1"/>
        <v>No</v>
      </c>
    </row>
    <row r="28" spans="1:53" ht="93" customHeight="1">
      <c r="A28" s="241">
        <v>22</v>
      </c>
      <c r="B28" s="242"/>
      <c r="C28" s="242"/>
      <c r="D28" s="242"/>
      <c r="E28" s="243"/>
      <c r="F28" s="244"/>
      <c r="G28" s="244"/>
      <c r="H28" s="242"/>
      <c r="I28" s="242"/>
      <c r="J28" s="253"/>
      <c r="K28" s="254"/>
      <c r="L28" s="255"/>
      <c r="M28" s="268"/>
      <c r="N28" s="271"/>
      <c r="O28" s="270">
        <f>IFERROR(VLOOKUP(N28,'Listas Generales'!$B$25:$C$29,2,0),0)</f>
        <v>0</v>
      </c>
      <c r="P28" s="271"/>
      <c r="Q28" s="270">
        <f>IFERROR(VLOOKUP(P28,'Listas Generales'!$B$32:$C$36,2,0),0)</f>
        <v>0</v>
      </c>
      <c r="R28" s="271"/>
      <c r="S28" s="270">
        <f>IFERROR(VLOOKUP(R28,'Listas Generales'!$B$40:$C$44,2,0),0)</f>
        <v>0</v>
      </c>
      <c r="T28" s="272">
        <f t="shared" si="0"/>
        <v>0</v>
      </c>
      <c r="U28" s="271" t="str">
        <f>IFERROR(VLOOKUP(T28,'Listas Generales'!$B$4:$C$7,2,0),"-")</f>
        <v>Sin clasificar</v>
      </c>
      <c r="V28" s="247"/>
      <c r="W28" s="248"/>
      <c r="X28" s="249"/>
      <c r="Y28" s="249"/>
      <c r="Z28" s="249"/>
      <c r="AA28" s="249"/>
      <c r="AB28" s="240"/>
      <c r="AC28" s="283"/>
      <c r="AD28" s="283"/>
      <c r="AE28" s="283"/>
      <c r="AF28" s="283"/>
      <c r="AG28" s="283"/>
      <c r="AH28" s="286"/>
      <c r="AI28" s="312"/>
      <c r="AJ28" s="286"/>
      <c r="AK28" s="312"/>
      <c r="AL28" s="283"/>
      <c r="AM28" s="250"/>
      <c r="AN28" s="291" t="str">
        <f>IF(ISERROR(VLOOKUP(AL28,'Listas Ley Transparencia'!$H$3:$M$17,2,0)),"",VLOOKUP(AL28,'Listas Ley Transparencia'!$H$3:$M$17,2,0))</f>
        <v/>
      </c>
      <c r="AO28" s="292" t="str">
        <f>IF(ISERROR(VLOOKUP(AL28,'Listas Ley Transparencia'!$H$3:$M$17,3,0)),"",VLOOKUP(AL28,'Listas Ley Transparencia'!$H$3:$M$17,3,0))</f>
        <v/>
      </c>
      <c r="AP28" s="292" t="str">
        <f>IF(ISERROR(VLOOKUP(AL28,'Listas Ley Transparencia'!$H$3:$M$17,4,0)),"",VLOOKUP(AL28,'Listas Ley Transparencia'!$H$3:$M$17,4,0))</f>
        <v/>
      </c>
      <c r="AQ28" s="293" t="str">
        <f>IF(ISERROR(VLOOKUP(AL28,'Listas Ley Transparencia'!$H$3:$M$17,6,0)),"",VLOOKUP(AL28,'Listas Ley Transparencia'!$H$3:$M$17,6,0))</f>
        <v/>
      </c>
      <c r="AR28" s="277"/>
      <c r="AS28" s="249"/>
      <c r="AT28" s="278"/>
      <c r="AU28" s="278"/>
      <c r="AV28" s="240"/>
      <c r="AW28" s="301"/>
      <c r="AX28" s="302"/>
      <c r="AY28" s="303"/>
      <c r="AZ28" s="303"/>
      <c r="BA28" s="304" t="str">
        <f t="shared" si="1"/>
        <v>No</v>
      </c>
    </row>
    <row r="29" spans="1:53" ht="93" customHeight="1">
      <c r="A29" s="241">
        <v>23</v>
      </c>
      <c r="B29" s="242"/>
      <c r="C29" s="242"/>
      <c r="D29" s="244"/>
      <c r="E29" s="243"/>
      <c r="F29" s="242"/>
      <c r="G29" s="242"/>
      <c r="H29" s="242"/>
      <c r="I29" s="253"/>
      <c r="J29" s="253"/>
      <c r="K29" s="254"/>
      <c r="L29" s="255"/>
      <c r="M29" s="268"/>
      <c r="N29" s="271"/>
      <c r="O29" s="270">
        <f>IFERROR(VLOOKUP(N29,'Listas Generales'!$B$25:$C$29,2,0),0)</f>
        <v>0</v>
      </c>
      <c r="P29" s="271"/>
      <c r="Q29" s="270">
        <f>IFERROR(VLOOKUP(P29,'Listas Generales'!$B$32:$C$36,2,0),0)</f>
        <v>0</v>
      </c>
      <c r="R29" s="271"/>
      <c r="S29" s="270">
        <f>IFERROR(VLOOKUP(R29,'Listas Generales'!$B$40:$C$44,2,0),0)</f>
        <v>0</v>
      </c>
      <c r="T29" s="272">
        <f t="shared" si="0"/>
        <v>0</v>
      </c>
      <c r="U29" s="271" t="str">
        <f>IFERROR(VLOOKUP(T29,'Listas Generales'!$B$4:$C$7,2,0),"-")</f>
        <v>Sin clasificar</v>
      </c>
      <c r="V29" s="247"/>
      <c r="W29" s="248"/>
      <c r="X29" s="249"/>
      <c r="Y29" s="249"/>
      <c r="Z29" s="249"/>
      <c r="AA29" s="249"/>
      <c r="AB29" s="240"/>
      <c r="AC29" s="283"/>
      <c r="AD29" s="283"/>
      <c r="AE29" s="283"/>
      <c r="AF29" s="283"/>
      <c r="AG29" s="283"/>
      <c r="AH29" s="286"/>
      <c r="AI29" s="312"/>
      <c r="AJ29" s="286"/>
      <c r="AK29" s="312"/>
      <c r="AL29" s="283"/>
      <c r="AM29" s="250"/>
      <c r="AN29" s="291" t="str">
        <f>IF(ISERROR(VLOOKUP(AL29,'Listas Ley Transparencia'!$H$3:$M$17,2,0)),"",VLOOKUP(AL29,'Listas Ley Transparencia'!$H$3:$M$17,2,0))</f>
        <v/>
      </c>
      <c r="AO29" s="292" t="str">
        <f>IF(ISERROR(VLOOKUP(AL29,'Listas Ley Transparencia'!$H$3:$M$17,3,0)),"",VLOOKUP(AL29,'Listas Ley Transparencia'!$H$3:$M$17,3,0))</f>
        <v/>
      </c>
      <c r="AP29" s="292" t="str">
        <f>IF(ISERROR(VLOOKUP(AL29,'Listas Ley Transparencia'!$H$3:$M$17,4,0)),"",VLOOKUP(AL29,'Listas Ley Transparencia'!$H$3:$M$17,4,0))</f>
        <v/>
      </c>
      <c r="AQ29" s="293" t="str">
        <f>IF(ISERROR(VLOOKUP(AL29,'Listas Ley Transparencia'!$H$3:$M$17,6,0)),"",VLOOKUP(AL29,'Listas Ley Transparencia'!$H$3:$M$17,6,0))</f>
        <v/>
      </c>
      <c r="AR29" s="277"/>
      <c r="AS29" s="249"/>
      <c r="AT29" s="278"/>
      <c r="AU29" s="278"/>
      <c r="AV29" s="240"/>
      <c r="AW29" s="301"/>
      <c r="AX29" s="302"/>
      <c r="AY29" s="303"/>
      <c r="AZ29" s="303"/>
      <c r="BA29" s="304" t="str">
        <f t="shared" si="1"/>
        <v>No</v>
      </c>
    </row>
    <row r="30" spans="1:53" ht="93" customHeight="1">
      <c r="A30" s="241">
        <v>24</v>
      </c>
      <c r="B30" s="242"/>
      <c r="C30" s="244"/>
      <c r="D30" s="244"/>
      <c r="E30" s="252"/>
      <c r="F30" s="244"/>
      <c r="G30" s="244"/>
      <c r="H30" s="244"/>
      <c r="I30" s="244"/>
      <c r="J30" s="256"/>
      <c r="K30" s="254"/>
      <c r="L30" s="255"/>
      <c r="M30" s="268"/>
      <c r="N30" s="271"/>
      <c r="O30" s="270">
        <f>IFERROR(VLOOKUP(N30,'Listas Generales'!$B$25:$C$29,2,0),0)</f>
        <v>0</v>
      </c>
      <c r="P30" s="271"/>
      <c r="Q30" s="270">
        <f>IFERROR(VLOOKUP(P30,'Listas Generales'!$B$32:$C$36,2,0),0)</f>
        <v>0</v>
      </c>
      <c r="R30" s="271"/>
      <c r="S30" s="270">
        <f>IFERROR(VLOOKUP(R30,'Listas Generales'!$B$40:$C$44,2,0),0)</f>
        <v>0</v>
      </c>
      <c r="T30" s="272">
        <f t="shared" si="0"/>
        <v>0</v>
      </c>
      <c r="U30" s="271" t="str">
        <f>IFERROR(VLOOKUP(T30,'Listas Generales'!$B$4:$C$7,2,0),"-")</f>
        <v>Sin clasificar</v>
      </c>
      <c r="V30" s="247"/>
      <c r="W30" s="248"/>
      <c r="X30" s="249"/>
      <c r="Y30" s="249"/>
      <c r="Z30" s="249"/>
      <c r="AA30" s="249"/>
      <c r="AB30" s="240"/>
      <c r="AC30" s="283"/>
      <c r="AD30" s="283"/>
      <c r="AE30" s="283"/>
      <c r="AF30" s="283"/>
      <c r="AG30" s="283"/>
      <c r="AH30" s="286"/>
      <c r="AI30" s="312"/>
      <c r="AJ30" s="286"/>
      <c r="AK30" s="312"/>
      <c r="AL30" s="283"/>
      <c r="AM30" s="250"/>
      <c r="AN30" s="291" t="str">
        <f>IF(ISERROR(VLOOKUP(AL30,'Listas Ley Transparencia'!$H$3:$M$17,2,0)),"",VLOOKUP(AL30,'Listas Ley Transparencia'!$H$3:$M$17,2,0))</f>
        <v/>
      </c>
      <c r="AO30" s="292" t="str">
        <f>IF(ISERROR(VLOOKUP(AL30,'Listas Ley Transparencia'!$H$3:$M$17,3,0)),"",VLOOKUP(AL30,'Listas Ley Transparencia'!$H$3:$M$17,3,0))</f>
        <v/>
      </c>
      <c r="AP30" s="292" t="str">
        <f>IF(ISERROR(VLOOKUP(AL30,'Listas Ley Transparencia'!$H$3:$M$17,4,0)),"",VLOOKUP(AL30,'Listas Ley Transparencia'!$H$3:$M$17,4,0))</f>
        <v/>
      </c>
      <c r="AQ30" s="293" t="str">
        <f>IF(ISERROR(VLOOKUP(AL30,'Listas Ley Transparencia'!$H$3:$M$17,6,0)),"",VLOOKUP(AL30,'Listas Ley Transparencia'!$H$3:$M$17,6,0))</f>
        <v/>
      </c>
      <c r="AR30" s="277"/>
      <c r="AS30" s="249"/>
      <c r="AT30" s="278"/>
      <c r="AU30" s="278"/>
      <c r="AV30" s="240"/>
      <c r="AW30" s="301"/>
      <c r="AX30" s="302"/>
      <c r="AY30" s="303"/>
      <c r="AZ30" s="303"/>
      <c r="BA30" s="304" t="str">
        <f t="shared" si="1"/>
        <v>No</v>
      </c>
    </row>
    <row r="31" spans="1:53" ht="93" customHeight="1">
      <c r="A31" s="241">
        <v>25</v>
      </c>
      <c r="B31" s="242"/>
      <c r="C31" s="242"/>
      <c r="D31" s="242"/>
      <c r="E31" s="243"/>
      <c r="F31" s="244"/>
      <c r="G31" s="244"/>
      <c r="H31" s="242"/>
      <c r="I31" s="244"/>
      <c r="J31" s="256"/>
      <c r="K31" s="254"/>
      <c r="L31" s="255"/>
      <c r="M31" s="268"/>
      <c r="N31" s="271"/>
      <c r="O31" s="270">
        <f>IFERROR(VLOOKUP(N31,'Listas Generales'!$B$25:$C$29,2,0),0)</f>
        <v>0</v>
      </c>
      <c r="P31" s="271"/>
      <c r="Q31" s="270">
        <f>IFERROR(VLOOKUP(P31,'Listas Generales'!$B$32:$C$36,2,0),0)</f>
        <v>0</v>
      </c>
      <c r="R31" s="271"/>
      <c r="S31" s="270">
        <f>IFERROR(VLOOKUP(R31,'Listas Generales'!$B$40:$C$44,2,0),0)</f>
        <v>0</v>
      </c>
      <c r="T31" s="272">
        <f t="shared" si="0"/>
        <v>0</v>
      </c>
      <c r="U31" s="271" t="str">
        <f>IFERROR(VLOOKUP(T31,'Listas Generales'!$B$4:$C$7,2,0),"-")</f>
        <v>Sin clasificar</v>
      </c>
      <c r="V31" s="247"/>
      <c r="W31" s="248"/>
      <c r="X31" s="249"/>
      <c r="Y31" s="249"/>
      <c r="Z31" s="249"/>
      <c r="AA31" s="249"/>
      <c r="AB31" s="240"/>
      <c r="AC31" s="283"/>
      <c r="AD31" s="283"/>
      <c r="AE31" s="283"/>
      <c r="AF31" s="283"/>
      <c r="AG31" s="283"/>
      <c r="AH31" s="286"/>
      <c r="AI31" s="312"/>
      <c r="AJ31" s="286"/>
      <c r="AK31" s="312"/>
      <c r="AL31" s="283"/>
      <c r="AM31" s="250"/>
      <c r="AN31" s="291" t="str">
        <f>IF(ISERROR(VLOOKUP(AL31,'Listas Ley Transparencia'!$H$3:$M$17,2,0)),"",VLOOKUP(AL31,'Listas Ley Transparencia'!$H$3:$M$17,2,0))</f>
        <v/>
      </c>
      <c r="AO31" s="292" t="str">
        <f>IF(ISERROR(VLOOKUP(AL31,'Listas Ley Transparencia'!$H$3:$M$17,3,0)),"",VLOOKUP(AL31,'Listas Ley Transparencia'!$H$3:$M$17,3,0))</f>
        <v/>
      </c>
      <c r="AP31" s="292" t="str">
        <f>IF(ISERROR(VLOOKUP(AL31,'Listas Ley Transparencia'!$H$3:$M$17,4,0)),"",VLOOKUP(AL31,'Listas Ley Transparencia'!$H$3:$M$17,4,0))</f>
        <v/>
      </c>
      <c r="AQ31" s="293" t="str">
        <f>IF(ISERROR(VLOOKUP(AL31,'Listas Ley Transparencia'!$H$3:$M$17,6,0)),"",VLOOKUP(AL31,'Listas Ley Transparencia'!$H$3:$M$17,6,0))</f>
        <v/>
      </c>
      <c r="AR31" s="277"/>
      <c r="AS31" s="249"/>
      <c r="AT31" s="278"/>
      <c r="AU31" s="278"/>
      <c r="AV31" s="240"/>
      <c r="AW31" s="301"/>
      <c r="AX31" s="302"/>
      <c r="AY31" s="303"/>
      <c r="AZ31" s="303"/>
      <c r="BA31" s="304" t="str">
        <f t="shared" si="1"/>
        <v>No</v>
      </c>
    </row>
    <row r="32" spans="1:53" ht="93" customHeight="1">
      <c r="A32" s="241">
        <v>26</v>
      </c>
      <c r="B32" s="242"/>
      <c r="C32" s="242"/>
      <c r="D32" s="242"/>
      <c r="E32" s="243"/>
      <c r="F32" s="244"/>
      <c r="G32" s="244"/>
      <c r="H32" s="242"/>
      <c r="I32" s="256"/>
      <c r="J32" s="256"/>
      <c r="K32" s="254"/>
      <c r="L32" s="255"/>
      <c r="M32" s="268"/>
      <c r="N32" s="271"/>
      <c r="O32" s="270">
        <f>IFERROR(VLOOKUP(N32,'Listas Generales'!$B$25:$C$29,2,0),0)</f>
        <v>0</v>
      </c>
      <c r="P32" s="271"/>
      <c r="Q32" s="270">
        <f>IFERROR(VLOOKUP(P32,'Listas Generales'!$B$32:$C$36,2,0),0)</f>
        <v>0</v>
      </c>
      <c r="R32" s="271"/>
      <c r="S32" s="270">
        <f>IFERROR(VLOOKUP(R32,'Listas Generales'!$B$40:$C$44,2,0),0)</f>
        <v>0</v>
      </c>
      <c r="T32" s="272">
        <f t="shared" si="0"/>
        <v>0</v>
      </c>
      <c r="U32" s="271" t="str">
        <f>IFERROR(VLOOKUP(T32,'Listas Generales'!$B$4:$C$7,2,0),"-")</f>
        <v>Sin clasificar</v>
      </c>
      <c r="V32" s="247"/>
      <c r="W32" s="248"/>
      <c r="X32" s="249"/>
      <c r="Y32" s="249"/>
      <c r="Z32" s="249"/>
      <c r="AA32" s="249"/>
      <c r="AB32" s="240"/>
      <c r="AC32" s="283"/>
      <c r="AD32" s="283"/>
      <c r="AE32" s="283"/>
      <c r="AF32" s="283"/>
      <c r="AG32" s="283"/>
      <c r="AH32" s="286"/>
      <c r="AI32" s="312"/>
      <c r="AJ32" s="286"/>
      <c r="AK32" s="312"/>
      <c r="AL32" s="283"/>
      <c r="AM32" s="250"/>
      <c r="AN32" s="291" t="str">
        <f>IF(ISERROR(VLOOKUP(AL32,'Listas Ley Transparencia'!$H$3:$M$17,2,0)),"",VLOOKUP(AL32,'Listas Ley Transparencia'!$H$3:$M$17,2,0))</f>
        <v/>
      </c>
      <c r="AO32" s="292" t="str">
        <f>IF(ISERROR(VLOOKUP(AL32,'Listas Ley Transparencia'!$H$3:$M$17,3,0)),"",VLOOKUP(AL32,'Listas Ley Transparencia'!$H$3:$M$17,3,0))</f>
        <v/>
      </c>
      <c r="AP32" s="292" t="str">
        <f>IF(ISERROR(VLOOKUP(AL32,'Listas Ley Transparencia'!$H$3:$M$17,4,0)),"",VLOOKUP(AL32,'Listas Ley Transparencia'!$H$3:$M$17,4,0))</f>
        <v/>
      </c>
      <c r="AQ32" s="293" t="str">
        <f>IF(ISERROR(VLOOKUP(AL32,'Listas Ley Transparencia'!$H$3:$M$17,6,0)),"",VLOOKUP(AL32,'Listas Ley Transparencia'!$H$3:$M$17,6,0))</f>
        <v/>
      </c>
      <c r="AR32" s="277"/>
      <c r="AS32" s="249"/>
      <c r="AT32" s="278"/>
      <c r="AU32" s="278"/>
      <c r="AV32" s="240"/>
      <c r="AW32" s="301"/>
      <c r="AX32" s="302"/>
      <c r="AY32" s="303"/>
      <c r="AZ32" s="303"/>
      <c r="BA32" s="304" t="str">
        <f t="shared" si="1"/>
        <v>No</v>
      </c>
    </row>
    <row r="33" spans="1:53" ht="93" customHeight="1">
      <c r="A33" s="241">
        <v>27</v>
      </c>
      <c r="B33" s="242"/>
      <c r="C33" s="242"/>
      <c r="D33" s="242"/>
      <c r="E33" s="243"/>
      <c r="F33" s="244"/>
      <c r="G33" s="244"/>
      <c r="H33" s="242"/>
      <c r="I33" s="256"/>
      <c r="J33" s="256"/>
      <c r="K33" s="254"/>
      <c r="L33" s="255"/>
      <c r="M33" s="268"/>
      <c r="N33" s="271"/>
      <c r="O33" s="270">
        <f>IFERROR(VLOOKUP(N33,'Listas Generales'!$B$25:$C$29,2,0),0)</f>
        <v>0</v>
      </c>
      <c r="P33" s="271"/>
      <c r="Q33" s="270">
        <f>IFERROR(VLOOKUP(P33,'Listas Generales'!$B$32:$C$36,2,0),0)</f>
        <v>0</v>
      </c>
      <c r="R33" s="271"/>
      <c r="S33" s="270">
        <f>IFERROR(VLOOKUP(R33,'Listas Generales'!$B$40:$C$44,2,0),0)</f>
        <v>0</v>
      </c>
      <c r="T33" s="272">
        <f t="shared" si="0"/>
        <v>0</v>
      </c>
      <c r="U33" s="271" t="str">
        <f>IFERROR(VLOOKUP(T33,'Listas Generales'!$B$4:$C$7,2,0),"-")</f>
        <v>Sin clasificar</v>
      </c>
      <c r="V33" s="247"/>
      <c r="W33" s="248"/>
      <c r="X33" s="249"/>
      <c r="Y33" s="249"/>
      <c r="Z33" s="249"/>
      <c r="AA33" s="249"/>
      <c r="AB33" s="240"/>
      <c r="AC33" s="283"/>
      <c r="AD33" s="283"/>
      <c r="AE33" s="283"/>
      <c r="AF33" s="283"/>
      <c r="AG33" s="283"/>
      <c r="AH33" s="286"/>
      <c r="AI33" s="312"/>
      <c r="AJ33" s="286"/>
      <c r="AK33" s="312"/>
      <c r="AL33" s="283"/>
      <c r="AM33" s="250"/>
      <c r="AN33" s="291" t="str">
        <f>IF(ISERROR(VLOOKUP(AL33,'Listas Ley Transparencia'!$H$3:$M$17,2,0)),"",VLOOKUP(AL33,'Listas Ley Transparencia'!$H$3:$M$17,2,0))</f>
        <v/>
      </c>
      <c r="AO33" s="292" t="str">
        <f>IF(ISERROR(VLOOKUP(AL33,'Listas Ley Transparencia'!$H$3:$M$17,3,0)),"",VLOOKUP(AL33,'Listas Ley Transparencia'!$H$3:$M$17,3,0))</f>
        <v/>
      </c>
      <c r="AP33" s="292" t="str">
        <f>IF(ISERROR(VLOOKUP(AL33,'Listas Ley Transparencia'!$H$3:$M$17,4,0)),"",VLOOKUP(AL33,'Listas Ley Transparencia'!$H$3:$M$17,4,0))</f>
        <v/>
      </c>
      <c r="AQ33" s="293" t="str">
        <f>IF(ISERROR(VLOOKUP(AL33,'Listas Ley Transparencia'!$H$3:$M$17,6,0)),"",VLOOKUP(AL33,'Listas Ley Transparencia'!$H$3:$M$17,6,0))</f>
        <v/>
      </c>
      <c r="AR33" s="277"/>
      <c r="AS33" s="249"/>
      <c r="AT33" s="278"/>
      <c r="AU33" s="278"/>
      <c r="AV33" s="240"/>
      <c r="AW33" s="301"/>
      <c r="AX33" s="302"/>
      <c r="AY33" s="303"/>
      <c r="AZ33" s="303"/>
      <c r="BA33" s="304" t="str">
        <f t="shared" si="1"/>
        <v>No</v>
      </c>
    </row>
    <row r="34" spans="1:53" ht="93" customHeight="1">
      <c r="A34" s="241">
        <v>28</v>
      </c>
      <c r="B34" s="242"/>
      <c r="C34" s="244"/>
      <c r="D34" s="244"/>
      <c r="E34" s="252"/>
      <c r="F34" s="244"/>
      <c r="G34" s="244"/>
      <c r="H34" s="244"/>
      <c r="I34" s="244"/>
      <c r="J34" s="256"/>
      <c r="K34" s="254"/>
      <c r="L34" s="255"/>
      <c r="M34" s="268"/>
      <c r="N34" s="271"/>
      <c r="O34" s="270">
        <f>IFERROR(VLOOKUP(N34,'Listas Generales'!$B$25:$C$29,2,0),0)</f>
        <v>0</v>
      </c>
      <c r="P34" s="271"/>
      <c r="Q34" s="270">
        <f>IFERROR(VLOOKUP(P34,'Listas Generales'!$B$32:$C$36,2,0),0)</f>
        <v>0</v>
      </c>
      <c r="R34" s="271"/>
      <c r="S34" s="270">
        <f>IFERROR(VLOOKUP(R34,'Listas Generales'!$B$40:$C$44,2,0),0)</f>
        <v>0</v>
      </c>
      <c r="T34" s="272">
        <f t="shared" si="0"/>
        <v>0</v>
      </c>
      <c r="U34" s="271" t="str">
        <f>IFERROR(VLOOKUP(T34,'Listas Generales'!$B$4:$C$7,2,0),"-")</f>
        <v>Sin clasificar</v>
      </c>
      <c r="V34" s="247"/>
      <c r="W34" s="248"/>
      <c r="X34" s="249"/>
      <c r="Y34" s="249"/>
      <c r="Z34" s="249"/>
      <c r="AA34" s="249"/>
      <c r="AB34" s="240"/>
      <c r="AC34" s="283"/>
      <c r="AD34" s="283"/>
      <c r="AE34" s="283"/>
      <c r="AF34" s="283"/>
      <c r="AG34" s="283"/>
      <c r="AH34" s="286"/>
      <c r="AI34" s="312"/>
      <c r="AJ34" s="286"/>
      <c r="AK34" s="312"/>
      <c r="AL34" s="283"/>
      <c r="AM34" s="250"/>
      <c r="AN34" s="291" t="str">
        <f>IF(ISERROR(VLOOKUP(AL34,'Listas Ley Transparencia'!$H$3:$M$17,2,0)),"",VLOOKUP(AL34,'Listas Ley Transparencia'!$H$3:$M$17,2,0))</f>
        <v/>
      </c>
      <c r="AO34" s="292" t="str">
        <f>IF(ISERROR(VLOOKUP(AL34,'Listas Ley Transparencia'!$H$3:$M$17,3,0)),"",VLOOKUP(AL34,'Listas Ley Transparencia'!$H$3:$M$17,3,0))</f>
        <v/>
      </c>
      <c r="AP34" s="292" t="str">
        <f>IF(ISERROR(VLOOKUP(AL34,'Listas Ley Transparencia'!$H$3:$M$17,4,0)),"",VLOOKUP(AL34,'Listas Ley Transparencia'!$H$3:$M$17,4,0))</f>
        <v/>
      </c>
      <c r="AQ34" s="293" t="str">
        <f>IF(ISERROR(VLOOKUP(AL34,'Listas Ley Transparencia'!$H$3:$M$17,6,0)),"",VLOOKUP(AL34,'Listas Ley Transparencia'!$H$3:$M$17,6,0))</f>
        <v/>
      </c>
      <c r="AR34" s="277"/>
      <c r="AS34" s="249"/>
      <c r="AT34" s="278"/>
      <c r="AU34" s="278"/>
      <c r="AV34" s="240"/>
      <c r="AW34" s="301"/>
      <c r="AX34" s="302"/>
      <c r="AY34" s="303"/>
      <c r="AZ34" s="303"/>
      <c r="BA34" s="304" t="str">
        <f t="shared" si="1"/>
        <v>No</v>
      </c>
    </row>
    <row r="35" spans="1:53" ht="93" customHeight="1">
      <c r="A35" s="241">
        <v>29</v>
      </c>
      <c r="B35" s="242"/>
      <c r="C35" s="242"/>
      <c r="D35" s="242"/>
      <c r="E35" s="243"/>
      <c r="F35" s="242"/>
      <c r="G35" s="242"/>
      <c r="H35" s="242"/>
      <c r="I35" s="244"/>
      <c r="J35" s="256"/>
      <c r="K35" s="254"/>
      <c r="L35" s="255"/>
      <c r="M35" s="268"/>
      <c r="N35" s="271"/>
      <c r="O35" s="270">
        <f>IFERROR(VLOOKUP(N35,'Listas Generales'!$B$25:$C$29,2,0),0)</f>
        <v>0</v>
      </c>
      <c r="P35" s="271"/>
      <c r="Q35" s="270">
        <f>IFERROR(VLOOKUP(P35,'Listas Generales'!$B$32:$C$36,2,0),0)</f>
        <v>0</v>
      </c>
      <c r="R35" s="271"/>
      <c r="S35" s="270">
        <f>IFERROR(VLOOKUP(R35,'Listas Generales'!$B$40:$C$44,2,0),0)</f>
        <v>0</v>
      </c>
      <c r="T35" s="272">
        <f t="shared" si="0"/>
        <v>0</v>
      </c>
      <c r="U35" s="271" t="str">
        <f>IFERROR(VLOOKUP(T35,'Listas Generales'!$B$4:$C$7,2,0),"-")</f>
        <v>Sin clasificar</v>
      </c>
      <c r="V35" s="247"/>
      <c r="W35" s="248"/>
      <c r="X35" s="249"/>
      <c r="Y35" s="249"/>
      <c r="Z35" s="249"/>
      <c r="AA35" s="249"/>
      <c r="AB35" s="240"/>
      <c r="AC35" s="283"/>
      <c r="AD35" s="283"/>
      <c r="AE35" s="283"/>
      <c r="AF35" s="283"/>
      <c r="AG35" s="283"/>
      <c r="AH35" s="286"/>
      <c r="AI35" s="312"/>
      <c r="AJ35" s="286"/>
      <c r="AK35" s="312"/>
      <c r="AL35" s="283"/>
      <c r="AM35" s="250"/>
      <c r="AN35" s="291" t="str">
        <f>IF(ISERROR(VLOOKUP(AL35,'Listas Ley Transparencia'!$H$3:$M$17,2,0)),"",VLOOKUP(AL35,'Listas Ley Transparencia'!$H$3:$M$17,2,0))</f>
        <v/>
      </c>
      <c r="AO35" s="292" t="str">
        <f>IF(ISERROR(VLOOKUP(AL35,'Listas Ley Transparencia'!$H$3:$M$17,3,0)),"",VLOOKUP(AL35,'Listas Ley Transparencia'!$H$3:$M$17,3,0))</f>
        <v/>
      </c>
      <c r="AP35" s="292" t="str">
        <f>IF(ISERROR(VLOOKUP(AL35,'Listas Ley Transparencia'!$H$3:$M$17,4,0)),"",VLOOKUP(AL35,'Listas Ley Transparencia'!$H$3:$M$17,4,0))</f>
        <v/>
      </c>
      <c r="AQ35" s="293" t="str">
        <f>IF(ISERROR(VLOOKUP(AL35,'Listas Ley Transparencia'!$H$3:$M$17,6,0)),"",VLOOKUP(AL35,'Listas Ley Transparencia'!$H$3:$M$17,6,0))</f>
        <v/>
      </c>
      <c r="AR35" s="277"/>
      <c r="AS35" s="249"/>
      <c r="AT35" s="278"/>
      <c r="AU35" s="278"/>
      <c r="AV35" s="240"/>
      <c r="AW35" s="301"/>
      <c r="AX35" s="302"/>
      <c r="AY35" s="303"/>
      <c r="AZ35" s="303"/>
      <c r="BA35" s="304" t="str">
        <f t="shared" si="1"/>
        <v>No</v>
      </c>
    </row>
    <row r="36" spans="1:53" ht="93" customHeight="1">
      <c r="A36" s="241">
        <v>30</v>
      </c>
      <c r="B36" s="242"/>
      <c r="C36" s="244"/>
      <c r="D36" s="242"/>
      <c r="E36" s="243"/>
      <c r="F36" s="244"/>
      <c r="G36" s="244"/>
      <c r="H36" s="244"/>
      <c r="I36" s="244"/>
      <c r="J36" s="244"/>
      <c r="K36" s="254"/>
      <c r="L36" s="255"/>
      <c r="M36" s="268"/>
      <c r="N36" s="271"/>
      <c r="O36" s="270">
        <f>IFERROR(VLOOKUP(N36,'Listas Generales'!$B$25:$C$29,2,0),0)</f>
        <v>0</v>
      </c>
      <c r="P36" s="271"/>
      <c r="Q36" s="270">
        <f>IFERROR(VLOOKUP(P36,'Listas Generales'!$B$32:$C$36,2,0),0)</f>
        <v>0</v>
      </c>
      <c r="R36" s="271"/>
      <c r="S36" s="270">
        <f>IFERROR(VLOOKUP(R36,'Listas Generales'!$B$40:$C$44,2,0),0)</f>
        <v>0</v>
      </c>
      <c r="T36" s="272">
        <f t="shared" si="0"/>
        <v>0</v>
      </c>
      <c r="U36" s="271" t="str">
        <f>IFERROR(VLOOKUP(T36,'Listas Generales'!$B$4:$C$7,2,0),"-")</f>
        <v>Sin clasificar</v>
      </c>
      <c r="V36" s="247"/>
      <c r="W36" s="248"/>
      <c r="X36" s="249"/>
      <c r="Y36" s="249"/>
      <c r="Z36" s="249"/>
      <c r="AA36" s="249"/>
      <c r="AB36" s="240"/>
      <c r="AC36" s="283"/>
      <c r="AD36" s="283"/>
      <c r="AE36" s="283"/>
      <c r="AF36" s="283"/>
      <c r="AG36" s="283"/>
      <c r="AH36" s="286"/>
      <c r="AI36" s="312"/>
      <c r="AJ36" s="286"/>
      <c r="AK36" s="312"/>
      <c r="AL36" s="283"/>
      <c r="AM36" s="250"/>
      <c r="AN36" s="291" t="str">
        <f>IF(ISERROR(VLOOKUP(AL36,'Listas Ley Transparencia'!$H$3:$M$17,2,0)),"",VLOOKUP(AL36,'Listas Ley Transparencia'!$H$3:$M$17,2,0))</f>
        <v/>
      </c>
      <c r="AO36" s="292" t="str">
        <f>IF(ISERROR(VLOOKUP(AL36,'Listas Ley Transparencia'!$H$3:$M$17,3,0)),"",VLOOKUP(AL36,'Listas Ley Transparencia'!$H$3:$M$17,3,0))</f>
        <v/>
      </c>
      <c r="AP36" s="292" t="str">
        <f>IF(ISERROR(VLOOKUP(AL36,'Listas Ley Transparencia'!$H$3:$M$17,4,0)),"",VLOOKUP(AL36,'Listas Ley Transparencia'!$H$3:$M$17,4,0))</f>
        <v/>
      </c>
      <c r="AQ36" s="293" t="str">
        <f>IF(ISERROR(VLOOKUP(AL36,'Listas Ley Transparencia'!$H$3:$M$17,6,0)),"",VLOOKUP(AL36,'Listas Ley Transparencia'!$H$3:$M$17,6,0))</f>
        <v/>
      </c>
      <c r="AR36" s="277"/>
      <c r="AS36" s="249"/>
      <c r="AT36" s="278"/>
      <c r="AU36" s="278"/>
      <c r="AV36" s="240"/>
      <c r="AW36" s="301"/>
      <c r="AX36" s="302"/>
      <c r="AY36" s="303"/>
      <c r="AZ36" s="303"/>
      <c r="BA36" s="304" t="str">
        <f t="shared" si="1"/>
        <v>No</v>
      </c>
    </row>
    <row r="37" spans="1:53" ht="93" customHeight="1">
      <c r="A37" s="241">
        <v>31</v>
      </c>
      <c r="B37" s="242"/>
      <c r="C37" s="242"/>
      <c r="D37" s="242"/>
      <c r="E37" s="243"/>
      <c r="F37" s="242"/>
      <c r="G37" s="242"/>
      <c r="H37" s="242"/>
      <c r="I37" s="244"/>
      <c r="J37" s="244"/>
      <c r="K37" s="254"/>
      <c r="L37" s="255"/>
      <c r="M37" s="268"/>
      <c r="N37" s="271"/>
      <c r="O37" s="270">
        <f>IFERROR(VLOOKUP(N37,'Listas Generales'!$B$25:$C$29,2,0),0)</f>
        <v>0</v>
      </c>
      <c r="P37" s="271"/>
      <c r="Q37" s="270">
        <f>IFERROR(VLOOKUP(P37,'Listas Generales'!$B$32:$C$36,2,0),0)</f>
        <v>0</v>
      </c>
      <c r="R37" s="271"/>
      <c r="S37" s="270">
        <f>IFERROR(VLOOKUP(R37,'Listas Generales'!$B$40:$C$44,2,0),0)</f>
        <v>0</v>
      </c>
      <c r="T37" s="272">
        <f t="shared" si="0"/>
        <v>0</v>
      </c>
      <c r="U37" s="271" t="str">
        <f>IFERROR(VLOOKUP(T37,'Listas Generales'!$B$4:$C$7,2,0),"-")</f>
        <v>Sin clasificar</v>
      </c>
      <c r="V37" s="247"/>
      <c r="W37" s="248"/>
      <c r="X37" s="249"/>
      <c r="Y37" s="249"/>
      <c r="Z37" s="249"/>
      <c r="AA37" s="249"/>
      <c r="AB37" s="240"/>
      <c r="AC37" s="283"/>
      <c r="AD37" s="283"/>
      <c r="AE37" s="283"/>
      <c r="AF37" s="283"/>
      <c r="AG37" s="283"/>
      <c r="AH37" s="286"/>
      <c r="AI37" s="312"/>
      <c r="AJ37" s="286"/>
      <c r="AK37" s="312"/>
      <c r="AL37" s="283"/>
      <c r="AM37" s="250"/>
      <c r="AN37" s="291" t="str">
        <f>IF(ISERROR(VLOOKUP(AL37,'Listas Ley Transparencia'!$H$3:$M$17,2,0)),"",VLOOKUP(AL37,'Listas Ley Transparencia'!$H$3:$M$17,2,0))</f>
        <v/>
      </c>
      <c r="AO37" s="292" t="str">
        <f>IF(ISERROR(VLOOKUP(AL37,'Listas Ley Transparencia'!$H$3:$M$17,3,0)),"",VLOOKUP(AL37,'Listas Ley Transparencia'!$H$3:$M$17,3,0))</f>
        <v/>
      </c>
      <c r="AP37" s="292" t="str">
        <f>IF(ISERROR(VLOOKUP(AL37,'Listas Ley Transparencia'!$H$3:$M$17,4,0)),"",VLOOKUP(AL37,'Listas Ley Transparencia'!$H$3:$M$17,4,0))</f>
        <v/>
      </c>
      <c r="AQ37" s="293" t="str">
        <f>IF(ISERROR(VLOOKUP(AL37,'Listas Ley Transparencia'!$H$3:$M$17,6,0)),"",VLOOKUP(AL37,'Listas Ley Transparencia'!$H$3:$M$17,6,0))</f>
        <v/>
      </c>
      <c r="AR37" s="277"/>
      <c r="AS37" s="249"/>
      <c r="AT37" s="278"/>
      <c r="AU37" s="278"/>
      <c r="AV37" s="240"/>
      <c r="AW37" s="301"/>
      <c r="AX37" s="302"/>
      <c r="AY37" s="303"/>
      <c r="AZ37" s="303"/>
      <c r="BA37" s="304" t="str">
        <f t="shared" si="1"/>
        <v>No</v>
      </c>
    </row>
    <row r="38" spans="1:53" ht="93" customHeight="1">
      <c r="A38" s="241">
        <v>32</v>
      </c>
      <c r="B38" s="242"/>
      <c r="C38" s="244"/>
      <c r="D38" s="242"/>
      <c r="E38" s="243"/>
      <c r="F38" s="242"/>
      <c r="G38" s="242"/>
      <c r="H38" s="242"/>
      <c r="I38" s="242"/>
      <c r="J38" s="242"/>
      <c r="K38" s="254"/>
      <c r="L38" s="255"/>
      <c r="M38" s="268"/>
      <c r="N38" s="271"/>
      <c r="O38" s="270">
        <f>IFERROR(VLOOKUP(N38,'Listas Generales'!$B$25:$C$29,2,0),0)</f>
        <v>0</v>
      </c>
      <c r="P38" s="271"/>
      <c r="Q38" s="270">
        <f>IFERROR(VLOOKUP(P38,'Listas Generales'!$B$32:$C$36,2,0),0)</f>
        <v>0</v>
      </c>
      <c r="R38" s="271"/>
      <c r="S38" s="270">
        <f>IFERROR(VLOOKUP(R38,'Listas Generales'!$B$40:$C$44,2,0),0)</f>
        <v>0</v>
      </c>
      <c r="T38" s="272">
        <f t="shared" si="0"/>
        <v>0</v>
      </c>
      <c r="U38" s="271" t="str">
        <f>IFERROR(VLOOKUP(T38,'Listas Generales'!$B$4:$C$7,2,0),"-")</f>
        <v>Sin clasificar</v>
      </c>
      <c r="V38" s="247"/>
      <c r="W38" s="248"/>
      <c r="X38" s="249"/>
      <c r="Y38" s="249"/>
      <c r="Z38" s="249"/>
      <c r="AA38" s="249"/>
      <c r="AB38" s="240"/>
      <c r="AC38" s="283"/>
      <c r="AD38" s="283"/>
      <c r="AE38" s="283"/>
      <c r="AF38" s="283"/>
      <c r="AG38" s="283"/>
      <c r="AH38" s="286"/>
      <c r="AI38" s="312"/>
      <c r="AJ38" s="286"/>
      <c r="AK38" s="312"/>
      <c r="AL38" s="283"/>
      <c r="AM38" s="250"/>
      <c r="AN38" s="291" t="str">
        <f>IF(ISERROR(VLOOKUP(AL38,'Listas Ley Transparencia'!$H$3:$M$17,2,0)),"",VLOOKUP(AL38,'Listas Ley Transparencia'!$H$3:$M$17,2,0))</f>
        <v/>
      </c>
      <c r="AO38" s="292" t="str">
        <f>IF(ISERROR(VLOOKUP(AL38,'Listas Ley Transparencia'!$H$3:$M$17,3,0)),"",VLOOKUP(AL38,'Listas Ley Transparencia'!$H$3:$M$17,3,0))</f>
        <v/>
      </c>
      <c r="AP38" s="292" t="str">
        <f>IF(ISERROR(VLOOKUP(AL38,'Listas Ley Transparencia'!$H$3:$M$17,4,0)),"",VLOOKUP(AL38,'Listas Ley Transparencia'!$H$3:$M$17,4,0))</f>
        <v/>
      </c>
      <c r="AQ38" s="293" t="str">
        <f>IF(ISERROR(VLOOKUP(AL38,'Listas Ley Transparencia'!$H$3:$M$17,6,0)),"",VLOOKUP(AL38,'Listas Ley Transparencia'!$H$3:$M$17,6,0))</f>
        <v/>
      </c>
      <c r="AR38" s="277"/>
      <c r="AS38" s="249"/>
      <c r="AT38" s="278"/>
      <c r="AU38" s="278"/>
      <c r="AV38" s="240"/>
      <c r="AW38" s="301"/>
      <c r="AX38" s="302"/>
      <c r="AY38" s="303"/>
      <c r="AZ38" s="303"/>
      <c r="BA38" s="304" t="str">
        <f t="shared" si="1"/>
        <v>No</v>
      </c>
    </row>
    <row r="39" spans="1:53" ht="93" customHeight="1">
      <c r="A39" s="241">
        <v>33</v>
      </c>
      <c r="B39" s="242"/>
      <c r="C39" s="242"/>
      <c r="D39" s="242"/>
      <c r="E39" s="243"/>
      <c r="F39" s="242"/>
      <c r="G39" s="242"/>
      <c r="H39" s="242"/>
      <c r="I39" s="242"/>
      <c r="J39" s="242"/>
      <c r="K39" s="254"/>
      <c r="L39" s="255"/>
      <c r="M39" s="268"/>
      <c r="N39" s="271"/>
      <c r="O39" s="270">
        <f>IFERROR(VLOOKUP(N39,'Listas Generales'!$B$25:$C$29,2,0),0)</f>
        <v>0</v>
      </c>
      <c r="P39" s="271"/>
      <c r="Q39" s="270">
        <f>IFERROR(VLOOKUP(P39,'Listas Generales'!$B$32:$C$36,2,0),0)</f>
        <v>0</v>
      </c>
      <c r="R39" s="271"/>
      <c r="S39" s="270">
        <f>IFERROR(VLOOKUP(R39,'Listas Generales'!$B$40:$C$44,2,0),0)</f>
        <v>0</v>
      </c>
      <c r="T39" s="272">
        <f t="shared" si="0"/>
        <v>0</v>
      </c>
      <c r="U39" s="271" t="str">
        <f>IFERROR(VLOOKUP(T39,'Listas Generales'!$B$4:$C$7,2,0),"-")</f>
        <v>Sin clasificar</v>
      </c>
      <c r="V39" s="247"/>
      <c r="W39" s="248"/>
      <c r="X39" s="249"/>
      <c r="Y39" s="249"/>
      <c r="Z39" s="249"/>
      <c r="AA39" s="249"/>
      <c r="AB39" s="240"/>
      <c r="AC39" s="283"/>
      <c r="AD39" s="283"/>
      <c r="AE39" s="283"/>
      <c r="AF39" s="283"/>
      <c r="AG39" s="283"/>
      <c r="AH39" s="286"/>
      <c r="AI39" s="312"/>
      <c r="AJ39" s="286"/>
      <c r="AK39" s="312"/>
      <c r="AL39" s="283"/>
      <c r="AM39" s="250"/>
      <c r="AN39" s="291" t="str">
        <f>IF(ISERROR(VLOOKUP(AL39,'Listas Ley Transparencia'!$H$3:$M$17,2,0)),"",VLOOKUP(AL39,'Listas Ley Transparencia'!$H$3:$M$17,2,0))</f>
        <v/>
      </c>
      <c r="AO39" s="292" t="str">
        <f>IF(ISERROR(VLOOKUP(AL39,'Listas Ley Transparencia'!$H$3:$M$17,3,0)),"",VLOOKUP(AL39,'Listas Ley Transparencia'!$H$3:$M$17,3,0))</f>
        <v/>
      </c>
      <c r="AP39" s="292" t="str">
        <f>IF(ISERROR(VLOOKUP(AL39,'Listas Ley Transparencia'!$H$3:$M$17,4,0)),"",VLOOKUP(AL39,'Listas Ley Transparencia'!$H$3:$M$17,4,0))</f>
        <v/>
      </c>
      <c r="AQ39" s="293" t="str">
        <f>IF(ISERROR(VLOOKUP(AL39,'Listas Ley Transparencia'!$H$3:$M$17,6,0)),"",VLOOKUP(AL39,'Listas Ley Transparencia'!$H$3:$M$17,6,0))</f>
        <v/>
      </c>
      <c r="AR39" s="277"/>
      <c r="AS39" s="249"/>
      <c r="AT39" s="278"/>
      <c r="AU39" s="278"/>
      <c r="AV39" s="240"/>
      <c r="AW39" s="301"/>
      <c r="AX39" s="302"/>
      <c r="AY39" s="303"/>
      <c r="AZ39" s="303"/>
      <c r="BA39" s="304" t="str">
        <f t="shared" si="1"/>
        <v>No</v>
      </c>
    </row>
    <row r="40" spans="1:53" ht="93" customHeight="1">
      <c r="A40" s="241">
        <v>34</v>
      </c>
      <c r="B40" s="242"/>
      <c r="C40" s="244"/>
      <c r="D40" s="242"/>
      <c r="E40" s="243"/>
      <c r="F40" s="242"/>
      <c r="G40" s="242"/>
      <c r="H40" s="242"/>
      <c r="I40" s="242"/>
      <c r="J40" s="256"/>
      <c r="K40" s="254"/>
      <c r="L40" s="255"/>
      <c r="M40" s="268"/>
      <c r="N40" s="271"/>
      <c r="O40" s="270">
        <f>IFERROR(VLOOKUP(N40,'Listas Generales'!$B$25:$C$29,2,0),0)</f>
        <v>0</v>
      </c>
      <c r="P40" s="271"/>
      <c r="Q40" s="270">
        <f>IFERROR(VLOOKUP(P40,'Listas Generales'!$B$32:$C$36,2,0),0)</f>
        <v>0</v>
      </c>
      <c r="R40" s="271"/>
      <c r="S40" s="270">
        <f>IFERROR(VLOOKUP(R40,'Listas Generales'!$B$40:$C$44,2,0),0)</f>
        <v>0</v>
      </c>
      <c r="T40" s="272">
        <f t="shared" si="0"/>
        <v>0</v>
      </c>
      <c r="U40" s="271" t="str">
        <f>IFERROR(VLOOKUP(T40,'Listas Generales'!$B$4:$C$7,2,0),"-")</f>
        <v>Sin clasificar</v>
      </c>
      <c r="V40" s="247"/>
      <c r="W40" s="248"/>
      <c r="X40" s="249"/>
      <c r="Y40" s="249"/>
      <c r="Z40" s="249"/>
      <c r="AA40" s="249"/>
      <c r="AB40" s="240"/>
      <c r="AC40" s="283"/>
      <c r="AD40" s="283"/>
      <c r="AE40" s="283"/>
      <c r="AF40" s="283"/>
      <c r="AG40" s="283"/>
      <c r="AH40" s="286"/>
      <c r="AI40" s="312"/>
      <c r="AJ40" s="286"/>
      <c r="AK40" s="312"/>
      <c r="AL40" s="283"/>
      <c r="AM40" s="250"/>
      <c r="AN40" s="291" t="str">
        <f>IF(ISERROR(VLOOKUP(AL40,'Listas Ley Transparencia'!$H$3:$M$17,2,0)),"",VLOOKUP(AL40,'Listas Ley Transparencia'!$H$3:$M$17,2,0))</f>
        <v/>
      </c>
      <c r="AO40" s="292" t="str">
        <f>IF(ISERROR(VLOOKUP(AL40,'Listas Ley Transparencia'!$H$3:$M$17,3,0)),"",VLOOKUP(AL40,'Listas Ley Transparencia'!$H$3:$M$17,3,0))</f>
        <v/>
      </c>
      <c r="AP40" s="292" t="str">
        <f>IF(ISERROR(VLOOKUP(AL40,'Listas Ley Transparencia'!$H$3:$M$17,4,0)),"",VLOOKUP(AL40,'Listas Ley Transparencia'!$H$3:$M$17,4,0))</f>
        <v/>
      </c>
      <c r="AQ40" s="293" t="str">
        <f>IF(ISERROR(VLOOKUP(AL40,'Listas Ley Transparencia'!$H$3:$M$17,6,0)),"",VLOOKUP(AL40,'Listas Ley Transparencia'!$H$3:$M$17,6,0))</f>
        <v/>
      </c>
      <c r="AR40" s="277"/>
      <c r="AS40" s="249"/>
      <c r="AT40" s="278"/>
      <c r="AU40" s="278"/>
      <c r="AV40" s="240"/>
      <c r="AW40" s="301"/>
      <c r="AX40" s="302"/>
      <c r="AY40" s="303"/>
      <c r="AZ40" s="303"/>
      <c r="BA40" s="304" t="str">
        <f t="shared" si="1"/>
        <v>No</v>
      </c>
    </row>
    <row r="41" spans="1:53" ht="93" customHeight="1">
      <c r="A41" s="241">
        <v>35</v>
      </c>
      <c r="B41" s="242"/>
      <c r="C41" s="242"/>
      <c r="D41" s="244"/>
      <c r="E41" s="252"/>
      <c r="F41" s="244"/>
      <c r="G41" s="244"/>
      <c r="H41" s="244"/>
      <c r="I41" s="242"/>
      <c r="J41" s="253"/>
      <c r="K41" s="254"/>
      <c r="L41" s="255"/>
      <c r="M41" s="268"/>
      <c r="N41" s="271"/>
      <c r="O41" s="270">
        <f>IFERROR(VLOOKUP(N41,'Listas Generales'!$B$25:$C$29,2,0),0)</f>
        <v>0</v>
      </c>
      <c r="P41" s="271"/>
      <c r="Q41" s="270">
        <f>IFERROR(VLOOKUP(P41,'Listas Generales'!$B$32:$C$36,2,0),0)</f>
        <v>0</v>
      </c>
      <c r="R41" s="271"/>
      <c r="S41" s="270">
        <f>IFERROR(VLOOKUP(R41,'Listas Generales'!$B$40:$C$44,2,0),0)</f>
        <v>0</v>
      </c>
      <c r="T41" s="272">
        <f t="shared" si="0"/>
        <v>0</v>
      </c>
      <c r="U41" s="271" t="str">
        <f>IFERROR(VLOOKUP(T41,'Listas Generales'!$B$4:$C$7,2,0),"-")</f>
        <v>Sin clasificar</v>
      </c>
      <c r="V41" s="247"/>
      <c r="W41" s="248"/>
      <c r="X41" s="249"/>
      <c r="Y41" s="249"/>
      <c r="Z41" s="249"/>
      <c r="AA41" s="249"/>
      <c r="AB41" s="240"/>
      <c r="AC41" s="283"/>
      <c r="AD41" s="283"/>
      <c r="AE41" s="283"/>
      <c r="AF41" s="283"/>
      <c r="AG41" s="283"/>
      <c r="AH41" s="286"/>
      <c r="AI41" s="312"/>
      <c r="AJ41" s="286"/>
      <c r="AK41" s="312"/>
      <c r="AL41" s="283"/>
      <c r="AM41" s="250"/>
      <c r="AN41" s="291" t="str">
        <f>IF(ISERROR(VLOOKUP(AL41,'Listas Ley Transparencia'!$H$3:$M$17,2,0)),"",VLOOKUP(AL41,'Listas Ley Transparencia'!$H$3:$M$17,2,0))</f>
        <v/>
      </c>
      <c r="AO41" s="292" t="str">
        <f>IF(ISERROR(VLOOKUP(AL41,'Listas Ley Transparencia'!$H$3:$M$17,3,0)),"",VLOOKUP(AL41,'Listas Ley Transparencia'!$H$3:$M$17,3,0))</f>
        <v/>
      </c>
      <c r="AP41" s="292" t="str">
        <f>IF(ISERROR(VLOOKUP(AL41,'Listas Ley Transparencia'!$H$3:$M$17,4,0)),"",VLOOKUP(AL41,'Listas Ley Transparencia'!$H$3:$M$17,4,0))</f>
        <v/>
      </c>
      <c r="AQ41" s="293" t="str">
        <f>IF(ISERROR(VLOOKUP(AL41,'Listas Ley Transparencia'!$H$3:$M$17,6,0)),"",VLOOKUP(AL41,'Listas Ley Transparencia'!$H$3:$M$17,6,0))</f>
        <v/>
      </c>
      <c r="AR41" s="277"/>
      <c r="AS41" s="249"/>
      <c r="AT41" s="278"/>
      <c r="AU41" s="278"/>
      <c r="AV41" s="240"/>
      <c r="AW41" s="301"/>
      <c r="AX41" s="302"/>
      <c r="AY41" s="303"/>
      <c r="AZ41" s="303"/>
      <c r="BA41" s="304" t="str">
        <f t="shared" si="1"/>
        <v>No</v>
      </c>
    </row>
    <row r="42" spans="1:53" ht="93" customHeight="1">
      <c r="A42" s="241">
        <v>36</v>
      </c>
      <c r="B42" s="242"/>
      <c r="C42" s="244"/>
      <c r="D42" s="244"/>
      <c r="E42" s="252"/>
      <c r="F42" s="244"/>
      <c r="G42" s="244"/>
      <c r="H42" s="244"/>
      <c r="I42" s="242"/>
      <c r="J42" s="253"/>
      <c r="K42" s="254"/>
      <c r="L42" s="255"/>
      <c r="M42" s="268"/>
      <c r="N42" s="271"/>
      <c r="O42" s="270">
        <f>IFERROR(VLOOKUP(N42,'Listas Generales'!$B$25:$C$29,2,0),0)</f>
        <v>0</v>
      </c>
      <c r="P42" s="271"/>
      <c r="Q42" s="270">
        <f>IFERROR(VLOOKUP(P42,'Listas Generales'!$B$32:$C$36,2,0),0)</f>
        <v>0</v>
      </c>
      <c r="R42" s="271"/>
      <c r="S42" s="270">
        <f>IFERROR(VLOOKUP(R42,'Listas Generales'!$B$40:$C$44,2,0),0)</f>
        <v>0</v>
      </c>
      <c r="T42" s="272">
        <f t="shared" si="0"/>
        <v>0</v>
      </c>
      <c r="U42" s="271" t="str">
        <f>IFERROR(VLOOKUP(T42,'Listas Generales'!$B$4:$C$7,2,0),"-")</f>
        <v>Sin clasificar</v>
      </c>
      <c r="V42" s="247"/>
      <c r="W42" s="248"/>
      <c r="X42" s="249"/>
      <c r="Y42" s="249"/>
      <c r="Z42" s="249"/>
      <c r="AA42" s="249"/>
      <c r="AB42" s="240"/>
      <c r="AC42" s="283"/>
      <c r="AD42" s="283"/>
      <c r="AE42" s="283"/>
      <c r="AF42" s="283"/>
      <c r="AG42" s="283"/>
      <c r="AH42" s="286"/>
      <c r="AI42" s="312"/>
      <c r="AJ42" s="286"/>
      <c r="AK42" s="312"/>
      <c r="AL42" s="283"/>
      <c r="AM42" s="250"/>
      <c r="AN42" s="291" t="str">
        <f>IF(ISERROR(VLOOKUP(AL42,'Listas Ley Transparencia'!$H$3:$M$17,2,0)),"",VLOOKUP(AL42,'Listas Ley Transparencia'!$H$3:$M$17,2,0))</f>
        <v/>
      </c>
      <c r="AO42" s="292" t="str">
        <f>IF(ISERROR(VLOOKUP(AL42,'Listas Ley Transparencia'!$H$3:$M$17,3,0)),"",VLOOKUP(AL42,'Listas Ley Transparencia'!$H$3:$M$17,3,0))</f>
        <v/>
      </c>
      <c r="AP42" s="292" t="str">
        <f>IF(ISERROR(VLOOKUP(AL42,'Listas Ley Transparencia'!$H$3:$M$17,4,0)),"",VLOOKUP(AL42,'Listas Ley Transparencia'!$H$3:$M$17,4,0))</f>
        <v/>
      </c>
      <c r="AQ42" s="293" t="str">
        <f>IF(ISERROR(VLOOKUP(AL42,'Listas Ley Transparencia'!$H$3:$M$17,6,0)),"",VLOOKUP(AL42,'Listas Ley Transparencia'!$H$3:$M$17,6,0))</f>
        <v/>
      </c>
      <c r="AR42" s="277"/>
      <c r="AS42" s="249"/>
      <c r="AT42" s="278"/>
      <c r="AU42" s="278"/>
      <c r="AV42" s="240"/>
      <c r="AW42" s="301"/>
      <c r="AX42" s="302"/>
      <c r="AY42" s="303"/>
      <c r="AZ42" s="303"/>
      <c r="BA42" s="304" t="str">
        <f t="shared" si="1"/>
        <v>No</v>
      </c>
    </row>
    <row r="43" spans="1:53" ht="93" customHeight="1">
      <c r="A43" s="241">
        <v>37</v>
      </c>
      <c r="B43" s="242"/>
      <c r="C43" s="242"/>
      <c r="D43" s="244"/>
      <c r="E43" s="252"/>
      <c r="F43" s="244"/>
      <c r="G43" s="244"/>
      <c r="H43" s="244"/>
      <c r="I43" s="244"/>
      <c r="J43" s="253"/>
      <c r="K43" s="254"/>
      <c r="L43" s="255"/>
      <c r="M43" s="268"/>
      <c r="N43" s="271"/>
      <c r="O43" s="270">
        <f>IFERROR(VLOOKUP(N43,'Listas Generales'!$B$25:$C$29,2,0),0)</f>
        <v>0</v>
      </c>
      <c r="P43" s="271"/>
      <c r="Q43" s="270">
        <f>IFERROR(VLOOKUP(P43,'Listas Generales'!$B$32:$C$36,2,0),0)</f>
        <v>0</v>
      </c>
      <c r="R43" s="271"/>
      <c r="S43" s="270">
        <f>IFERROR(VLOOKUP(R43,'Listas Generales'!$B$40:$C$44,2,0),0)</f>
        <v>0</v>
      </c>
      <c r="T43" s="272">
        <f t="shared" si="0"/>
        <v>0</v>
      </c>
      <c r="U43" s="271" t="str">
        <f>IFERROR(VLOOKUP(T43,'Listas Generales'!$B$4:$C$7,2,0),"-")</f>
        <v>Sin clasificar</v>
      </c>
      <c r="V43" s="247"/>
      <c r="W43" s="248"/>
      <c r="X43" s="249"/>
      <c r="Y43" s="249"/>
      <c r="Z43" s="249"/>
      <c r="AA43" s="249"/>
      <c r="AB43" s="240"/>
      <c r="AC43" s="283"/>
      <c r="AD43" s="283"/>
      <c r="AE43" s="283"/>
      <c r="AF43" s="283"/>
      <c r="AG43" s="283"/>
      <c r="AH43" s="286"/>
      <c r="AI43" s="312"/>
      <c r="AJ43" s="286"/>
      <c r="AK43" s="312"/>
      <c r="AL43" s="283"/>
      <c r="AM43" s="250"/>
      <c r="AN43" s="291" t="str">
        <f>IF(ISERROR(VLOOKUP(AL43,'Listas Ley Transparencia'!$H$3:$M$17,2,0)),"",VLOOKUP(AL43,'Listas Ley Transparencia'!$H$3:$M$17,2,0))</f>
        <v/>
      </c>
      <c r="AO43" s="292" t="str">
        <f>IF(ISERROR(VLOOKUP(AL43,'Listas Ley Transparencia'!$H$3:$M$17,3,0)),"",VLOOKUP(AL43,'Listas Ley Transparencia'!$H$3:$M$17,3,0))</f>
        <v/>
      </c>
      <c r="AP43" s="292" t="str">
        <f>IF(ISERROR(VLOOKUP(AL43,'Listas Ley Transparencia'!$H$3:$M$17,4,0)),"",VLOOKUP(AL43,'Listas Ley Transparencia'!$H$3:$M$17,4,0))</f>
        <v/>
      </c>
      <c r="AQ43" s="293" t="str">
        <f>IF(ISERROR(VLOOKUP(AL43,'Listas Ley Transparencia'!$H$3:$M$17,6,0)),"",VLOOKUP(AL43,'Listas Ley Transparencia'!$H$3:$M$17,6,0))</f>
        <v/>
      </c>
      <c r="AR43" s="277"/>
      <c r="AS43" s="249"/>
      <c r="AT43" s="278"/>
      <c r="AU43" s="278"/>
      <c r="AV43" s="240"/>
      <c r="AW43" s="301"/>
      <c r="AX43" s="302"/>
      <c r="AY43" s="303"/>
      <c r="AZ43" s="303"/>
      <c r="BA43" s="304" t="str">
        <f t="shared" si="1"/>
        <v>No</v>
      </c>
    </row>
    <row r="44" spans="1:53" ht="93" customHeight="1">
      <c r="A44" s="241">
        <v>38</v>
      </c>
      <c r="B44" s="242"/>
      <c r="C44" s="244"/>
      <c r="D44" s="244"/>
      <c r="E44" s="244"/>
      <c r="F44" s="242"/>
      <c r="G44" s="242"/>
      <c r="H44" s="242"/>
      <c r="I44" s="244"/>
      <c r="J44" s="253"/>
      <c r="K44" s="254"/>
      <c r="L44" s="255"/>
      <c r="M44" s="268"/>
      <c r="N44" s="271"/>
      <c r="O44" s="270">
        <f>IFERROR(VLOOKUP(N44,'Listas Generales'!$B$25:$C$29,2,0),0)</f>
        <v>0</v>
      </c>
      <c r="P44" s="271"/>
      <c r="Q44" s="270">
        <f>IFERROR(VLOOKUP(P44,'Listas Generales'!$B$32:$C$36,2,0),0)</f>
        <v>0</v>
      </c>
      <c r="R44" s="271"/>
      <c r="S44" s="270">
        <f>IFERROR(VLOOKUP(R44,'Listas Generales'!$B$40:$C$44,2,0),0)</f>
        <v>0</v>
      </c>
      <c r="T44" s="272">
        <f t="shared" si="0"/>
        <v>0</v>
      </c>
      <c r="U44" s="271" t="str">
        <f>IFERROR(VLOOKUP(T44,'Listas Generales'!$B$4:$C$7,2,0),"-")</f>
        <v>Sin clasificar</v>
      </c>
      <c r="V44" s="247"/>
      <c r="W44" s="248"/>
      <c r="X44" s="249"/>
      <c r="Y44" s="249"/>
      <c r="Z44" s="249"/>
      <c r="AA44" s="249"/>
      <c r="AB44" s="240"/>
      <c r="AC44" s="283"/>
      <c r="AD44" s="283"/>
      <c r="AE44" s="283"/>
      <c r="AF44" s="283"/>
      <c r="AG44" s="283"/>
      <c r="AH44" s="286"/>
      <c r="AI44" s="312"/>
      <c r="AJ44" s="286"/>
      <c r="AK44" s="312"/>
      <c r="AL44" s="283"/>
      <c r="AM44" s="250"/>
      <c r="AN44" s="291" t="str">
        <f>IF(ISERROR(VLOOKUP(AL44,'Listas Ley Transparencia'!$H$3:$M$17,2,0)),"",VLOOKUP(AL44,'Listas Ley Transparencia'!$H$3:$M$17,2,0))</f>
        <v/>
      </c>
      <c r="AO44" s="292" t="str">
        <f>IF(ISERROR(VLOOKUP(AL44,'Listas Ley Transparencia'!$H$3:$M$17,3,0)),"",VLOOKUP(AL44,'Listas Ley Transparencia'!$H$3:$M$17,3,0))</f>
        <v/>
      </c>
      <c r="AP44" s="292" t="str">
        <f>IF(ISERROR(VLOOKUP(AL44,'Listas Ley Transparencia'!$H$3:$M$17,4,0)),"",VLOOKUP(AL44,'Listas Ley Transparencia'!$H$3:$M$17,4,0))</f>
        <v/>
      </c>
      <c r="AQ44" s="293" t="str">
        <f>IF(ISERROR(VLOOKUP(AL44,'Listas Ley Transparencia'!$H$3:$M$17,6,0)),"",VLOOKUP(AL44,'Listas Ley Transparencia'!$H$3:$M$17,6,0))</f>
        <v/>
      </c>
      <c r="AR44" s="277"/>
      <c r="AS44" s="249"/>
      <c r="AT44" s="278"/>
      <c r="AU44" s="278"/>
      <c r="AV44" s="240"/>
      <c r="AW44" s="301"/>
      <c r="AX44" s="302"/>
      <c r="AY44" s="303"/>
      <c r="AZ44" s="303"/>
      <c r="BA44" s="304" t="str">
        <f t="shared" si="1"/>
        <v>No</v>
      </c>
    </row>
    <row r="45" spans="1:53" ht="93" customHeight="1">
      <c r="A45" s="241">
        <v>39</v>
      </c>
      <c r="B45" s="242"/>
      <c r="C45" s="242"/>
      <c r="D45" s="242"/>
      <c r="E45" s="244"/>
      <c r="F45" s="244"/>
      <c r="G45" s="244"/>
      <c r="H45" s="244"/>
      <c r="I45" s="244"/>
      <c r="J45" s="256"/>
      <c r="K45" s="245"/>
      <c r="L45" s="246"/>
      <c r="M45" s="268"/>
      <c r="N45" s="271"/>
      <c r="O45" s="270">
        <f>IFERROR(VLOOKUP(N45,'Listas Generales'!$B$25:$C$29,2,0),0)</f>
        <v>0</v>
      </c>
      <c r="P45" s="271"/>
      <c r="Q45" s="270">
        <f>IFERROR(VLOOKUP(P45,'Listas Generales'!$B$32:$C$36,2,0),0)</f>
        <v>0</v>
      </c>
      <c r="R45" s="271"/>
      <c r="S45" s="270">
        <f>IFERROR(VLOOKUP(R45,'Listas Generales'!$B$40:$C$44,2,0),0)</f>
        <v>0</v>
      </c>
      <c r="T45" s="272">
        <f t="shared" si="0"/>
        <v>0</v>
      </c>
      <c r="U45" s="271" t="str">
        <f>IFERROR(VLOOKUP(T45,'Listas Generales'!$B$4:$C$7,2,0),"-")</f>
        <v>Sin clasificar</v>
      </c>
      <c r="V45" s="247"/>
      <c r="W45" s="248"/>
      <c r="X45" s="249"/>
      <c r="Y45" s="249"/>
      <c r="Z45" s="249"/>
      <c r="AA45" s="249"/>
      <c r="AB45" s="240"/>
      <c r="AC45" s="288"/>
      <c r="AD45" s="283"/>
      <c r="AE45" s="283"/>
      <c r="AF45" s="283"/>
      <c r="AG45" s="283"/>
      <c r="AH45" s="286"/>
      <c r="AI45" s="312"/>
      <c r="AJ45" s="286"/>
      <c r="AK45" s="312"/>
      <c r="AL45" s="283"/>
      <c r="AM45" s="250"/>
      <c r="AN45" s="291" t="str">
        <f>IF(ISERROR(VLOOKUP(AL45,'Listas Ley Transparencia'!$H$3:$M$17,2,0)),"",VLOOKUP(AL45,'Listas Ley Transparencia'!$H$3:$M$17,2,0))</f>
        <v/>
      </c>
      <c r="AO45" s="292" t="str">
        <f>IF(ISERROR(VLOOKUP(AL45,'Listas Ley Transparencia'!$H$3:$M$17,3,0)),"",VLOOKUP(AL45,'Listas Ley Transparencia'!$H$3:$M$17,3,0))</f>
        <v/>
      </c>
      <c r="AP45" s="292" t="str">
        <f>IF(ISERROR(VLOOKUP(AL45,'Listas Ley Transparencia'!$H$3:$M$17,4,0)),"",VLOOKUP(AL45,'Listas Ley Transparencia'!$H$3:$M$17,4,0))</f>
        <v/>
      </c>
      <c r="AQ45" s="293" t="str">
        <f>IF(ISERROR(VLOOKUP(AL45,'Listas Ley Transparencia'!$H$3:$M$17,6,0)),"",VLOOKUP(AL45,'Listas Ley Transparencia'!$H$3:$M$17,6,0))</f>
        <v/>
      </c>
      <c r="AR45" s="277"/>
      <c r="AS45" s="249"/>
      <c r="AT45" s="278"/>
      <c r="AU45" s="278"/>
      <c r="AV45" s="249"/>
      <c r="AW45" s="301"/>
      <c r="AX45" s="302"/>
      <c r="AY45" s="303"/>
      <c r="AZ45" s="303"/>
      <c r="BA45" s="304" t="str">
        <f t="shared" si="1"/>
        <v>No</v>
      </c>
    </row>
    <row r="46" spans="1:53" ht="93" customHeight="1">
      <c r="A46" s="241">
        <v>40</v>
      </c>
      <c r="B46" s="242"/>
      <c r="C46" s="244"/>
      <c r="D46" s="242"/>
      <c r="E46" s="244"/>
      <c r="F46" s="242"/>
      <c r="G46" s="242"/>
      <c r="H46" s="242"/>
      <c r="I46" s="244"/>
      <c r="J46" s="256"/>
      <c r="K46" s="245"/>
      <c r="L46" s="246"/>
      <c r="M46" s="268"/>
      <c r="N46" s="271"/>
      <c r="O46" s="270">
        <f>IFERROR(VLOOKUP(N46,'Listas Generales'!$B$25:$C$29,2,0),0)</f>
        <v>0</v>
      </c>
      <c r="P46" s="271"/>
      <c r="Q46" s="270">
        <f>IFERROR(VLOOKUP(P46,'Listas Generales'!$B$32:$C$36,2,0),0)</f>
        <v>0</v>
      </c>
      <c r="R46" s="271"/>
      <c r="S46" s="270">
        <f>IFERROR(VLOOKUP(R46,'Listas Generales'!$B$40:$C$44,2,0),0)</f>
        <v>0</v>
      </c>
      <c r="T46" s="272">
        <f t="shared" si="0"/>
        <v>0</v>
      </c>
      <c r="U46" s="271" t="str">
        <f>IFERROR(VLOOKUP(T46,'Listas Generales'!$B$4:$C$7,2,0),"-")</f>
        <v>Sin clasificar</v>
      </c>
      <c r="V46" s="247"/>
      <c r="W46" s="248"/>
      <c r="X46" s="249"/>
      <c r="Y46" s="249"/>
      <c r="Z46" s="249"/>
      <c r="AA46" s="249"/>
      <c r="AB46" s="240"/>
      <c r="AC46" s="288"/>
      <c r="AD46" s="283"/>
      <c r="AE46" s="283"/>
      <c r="AF46" s="283"/>
      <c r="AG46" s="283"/>
      <c r="AH46" s="286"/>
      <c r="AI46" s="312"/>
      <c r="AJ46" s="286"/>
      <c r="AK46" s="312"/>
      <c r="AL46" s="283"/>
      <c r="AM46" s="250"/>
      <c r="AN46" s="291" t="str">
        <f>IF(ISERROR(VLOOKUP(AL46,'Listas Ley Transparencia'!$H$3:$M$17,2,0)),"",VLOOKUP(AL46,'Listas Ley Transparencia'!$H$3:$M$17,2,0))</f>
        <v/>
      </c>
      <c r="AO46" s="292" t="str">
        <f>IF(ISERROR(VLOOKUP(AL46,'Listas Ley Transparencia'!$H$3:$M$17,3,0)),"",VLOOKUP(AL46,'Listas Ley Transparencia'!$H$3:$M$17,3,0))</f>
        <v/>
      </c>
      <c r="AP46" s="292" t="str">
        <f>IF(ISERROR(VLOOKUP(AL46,'Listas Ley Transparencia'!$H$3:$M$17,4,0)),"",VLOOKUP(AL46,'Listas Ley Transparencia'!$H$3:$M$17,4,0))</f>
        <v/>
      </c>
      <c r="AQ46" s="293" t="str">
        <f>IF(ISERROR(VLOOKUP(AL46,'Listas Ley Transparencia'!$H$3:$M$17,6,0)),"",VLOOKUP(AL46,'Listas Ley Transparencia'!$H$3:$M$17,6,0))</f>
        <v/>
      </c>
      <c r="AR46" s="277"/>
      <c r="AS46" s="249"/>
      <c r="AT46" s="278"/>
      <c r="AU46" s="278"/>
      <c r="AV46" s="249"/>
      <c r="AW46" s="301"/>
      <c r="AX46" s="302"/>
      <c r="AY46" s="303"/>
      <c r="AZ46" s="303"/>
      <c r="BA46" s="304" t="str">
        <f t="shared" si="1"/>
        <v>No</v>
      </c>
    </row>
    <row r="47" spans="1:53" ht="93" customHeight="1">
      <c r="A47" s="241">
        <v>41</v>
      </c>
      <c r="B47" s="242"/>
      <c r="C47" s="242"/>
      <c r="D47" s="242"/>
      <c r="E47" s="244"/>
      <c r="F47" s="242"/>
      <c r="G47" s="242"/>
      <c r="H47" s="242"/>
      <c r="I47" s="244"/>
      <c r="J47" s="256"/>
      <c r="K47" s="245"/>
      <c r="L47" s="246"/>
      <c r="M47" s="268"/>
      <c r="N47" s="271"/>
      <c r="O47" s="270">
        <f>IFERROR(VLOOKUP(N47,'Listas Generales'!$B$25:$C$29,2,0),0)</f>
        <v>0</v>
      </c>
      <c r="P47" s="271"/>
      <c r="Q47" s="270">
        <f>IFERROR(VLOOKUP(P47,'Listas Generales'!$B$32:$C$36,2,0),0)</f>
        <v>0</v>
      </c>
      <c r="R47" s="271"/>
      <c r="S47" s="270">
        <f>IFERROR(VLOOKUP(R47,'Listas Generales'!$B$40:$C$44,2,0),0)</f>
        <v>0</v>
      </c>
      <c r="T47" s="272">
        <f t="shared" si="0"/>
        <v>0</v>
      </c>
      <c r="U47" s="271" t="str">
        <f>IFERROR(VLOOKUP(T47,'Listas Generales'!$B$4:$C$7,2,0),"-")</f>
        <v>Sin clasificar</v>
      </c>
      <c r="V47" s="247"/>
      <c r="W47" s="248"/>
      <c r="X47" s="249"/>
      <c r="Y47" s="249"/>
      <c r="Z47" s="249"/>
      <c r="AA47" s="249"/>
      <c r="AB47" s="240"/>
      <c r="AC47" s="288"/>
      <c r="AD47" s="283"/>
      <c r="AE47" s="283"/>
      <c r="AF47" s="283"/>
      <c r="AG47" s="283"/>
      <c r="AH47" s="286"/>
      <c r="AI47" s="312"/>
      <c r="AJ47" s="286"/>
      <c r="AK47" s="312"/>
      <c r="AL47" s="283"/>
      <c r="AM47" s="250"/>
      <c r="AN47" s="291" t="str">
        <f>IF(ISERROR(VLOOKUP(AL47,'Listas Ley Transparencia'!$H$3:$M$17,2,0)),"",VLOOKUP(AL47,'Listas Ley Transparencia'!$H$3:$M$17,2,0))</f>
        <v/>
      </c>
      <c r="AO47" s="292" t="str">
        <f>IF(ISERROR(VLOOKUP(AL47,'Listas Ley Transparencia'!$H$3:$M$17,3,0)),"",VLOOKUP(AL47,'Listas Ley Transparencia'!$H$3:$M$17,3,0))</f>
        <v/>
      </c>
      <c r="AP47" s="292" t="str">
        <f>IF(ISERROR(VLOOKUP(AL47,'Listas Ley Transparencia'!$H$3:$M$17,4,0)),"",VLOOKUP(AL47,'Listas Ley Transparencia'!$H$3:$M$17,4,0))</f>
        <v/>
      </c>
      <c r="AQ47" s="293" t="str">
        <f>IF(ISERROR(VLOOKUP(AL47,'Listas Ley Transparencia'!$H$3:$M$17,6,0)),"",VLOOKUP(AL47,'Listas Ley Transparencia'!$H$3:$M$17,6,0))</f>
        <v/>
      </c>
      <c r="AR47" s="277"/>
      <c r="AS47" s="249"/>
      <c r="AT47" s="278"/>
      <c r="AU47" s="278"/>
      <c r="AV47" s="249"/>
      <c r="AW47" s="301"/>
      <c r="AX47" s="302"/>
      <c r="AY47" s="303"/>
      <c r="AZ47" s="303"/>
      <c r="BA47" s="304" t="str">
        <f t="shared" si="1"/>
        <v>No</v>
      </c>
    </row>
    <row r="48" spans="1:53" ht="93" customHeight="1">
      <c r="A48" s="241">
        <v>42</v>
      </c>
      <c r="B48" s="242"/>
      <c r="C48" s="244"/>
      <c r="D48" s="242"/>
      <c r="E48" s="244"/>
      <c r="F48" s="244"/>
      <c r="G48" s="244"/>
      <c r="H48" s="244"/>
      <c r="I48" s="244"/>
      <c r="J48" s="256"/>
      <c r="K48" s="245"/>
      <c r="L48" s="246"/>
      <c r="M48" s="268"/>
      <c r="N48" s="271"/>
      <c r="O48" s="270">
        <f>IFERROR(VLOOKUP(N48,'Listas Generales'!$B$25:$C$29,2,0),0)</f>
        <v>0</v>
      </c>
      <c r="P48" s="271"/>
      <c r="Q48" s="270">
        <f>IFERROR(VLOOKUP(P48,'Listas Generales'!$B$32:$C$36,2,0),0)</f>
        <v>0</v>
      </c>
      <c r="R48" s="271"/>
      <c r="S48" s="270">
        <f>IFERROR(VLOOKUP(R48,'Listas Generales'!$B$40:$C$44,2,0),0)</f>
        <v>0</v>
      </c>
      <c r="T48" s="272">
        <f t="shared" si="0"/>
        <v>0</v>
      </c>
      <c r="U48" s="271" t="str">
        <f>IFERROR(VLOOKUP(T48,'Listas Generales'!$B$4:$C$7,2,0),"-")</f>
        <v>Sin clasificar</v>
      </c>
      <c r="V48" s="247"/>
      <c r="W48" s="248"/>
      <c r="X48" s="249"/>
      <c r="Y48" s="249"/>
      <c r="Z48" s="249"/>
      <c r="AA48" s="249"/>
      <c r="AB48" s="240"/>
      <c r="AC48" s="288"/>
      <c r="AD48" s="283"/>
      <c r="AE48" s="283"/>
      <c r="AF48" s="283"/>
      <c r="AG48" s="283"/>
      <c r="AH48" s="286"/>
      <c r="AI48" s="312"/>
      <c r="AJ48" s="286"/>
      <c r="AK48" s="312"/>
      <c r="AL48" s="283"/>
      <c r="AM48" s="250"/>
      <c r="AN48" s="291" t="str">
        <f>IF(ISERROR(VLOOKUP(AL48,'Listas Ley Transparencia'!$H$3:$M$17,2,0)),"",VLOOKUP(AL48,'Listas Ley Transparencia'!$H$3:$M$17,2,0))</f>
        <v/>
      </c>
      <c r="AO48" s="292" t="str">
        <f>IF(ISERROR(VLOOKUP(AL48,'Listas Ley Transparencia'!$H$3:$M$17,3,0)),"",VLOOKUP(AL48,'Listas Ley Transparencia'!$H$3:$M$17,3,0))</f>
        <v/>
      </c>
      <c r="AP48" s="292" t="str">
        <f>IF(ISERROR(VLOOKUP(AL48,'Listas Ley Transparencia'!$H$3:$M$17,4,0)),"",VLOOKUP(AL48,'Listas Ley Transparencia'!$H$3:$M$17,4,0))</f>
        <v/>
      </c>
      <c r="AQ48" s="293" t="str">
        <f>IF(ISERROR(VLOOKUP(AL48,'Listas Ley Transparencia'!$H$3:$M$17,6,0)),"",VLOOKUP(AL48,'Listas Ley Transparencia'!$H$3:$M$17,6,0))</f>
        <v/>
      </c>
      <c r="AR48" s="277"/>
      <c r="AS48" s="249"/>
      <c r="AT48" s="278"/>
      <c r="AU48" s="278"/>
      <c r="AV48" s="249"/>
      <c r="AW48" s="301"/>
      <c r="AX48" s="302"/>
      <c r="AY48" s="303"/>
      <c r="AZ48" s="303"/>
      <c r="BA48" s="304" t="str">
        <f t="shared" si="1"/>
        <v>No</v>
      </c>
    </row>
    <row r="49" spans="1:53" ht="93" customHeight="1">
      <c r="A49" s="241">
        <v>43</v>
      </c>
      <c r="B49" s="242"/>
      <c r="C49" s="244"/>
      <c r="D49" s="242"/>
      <c r="E49" s="244"/>
      <c r="F49" s="242"/>
      <c r="G49" s="242"/>
      <c r="H49" s="242"/>
      <c r="I49" s="244"/>
      <c r="J49" s="256"/>
      <c r="K49" s="245"/>
      <c r="L49" s="246"/>
      <c r="M49" s="268"/>
      <c r="N49" s="271"/>
      <c r="O49" s="270">
        <f>IFERROR(VLOOKUP(N49,'Listas Generales'!$B$25:$C$29,2,0),0)</f>
        <v>0</v>
      </c>
      <c r="P49" s="271"/>
      <c r="Q49" s="270">
        <f>IFERROR(VLOOKUP(P49,'Listas Generales'!$B$32:$C$36,2,0),0)</f>
        <v>0</v>
      </c>
      <c r="R49" s="271"/>
      <c r="S49" s="270">
        <f>IFERROR(VLOOKUP(R49,'Listas Generales'!$B$40:$C$44,2,0),0)</f>
        <v>0</v>
      </c>
      <c r="T49" s="272">
        <f t="shared" si="0"/>
        <v>0</v>
      </c>
      <c r="U49" s="271" t="str">
        <f>IFERROR(VLOOKUP(T49,'Listas Generales'!$B$4:$C$7,2,0),"-")</f>
        <v>Sin clasificar</v>
      </c>
      <c r="V49" s="247"/>
      <c r="W49" s="248"/>
      <c r="X49" s="249"/>
      <c r="Y49" s="249"/>
      <c r="Z49" s="249"/>
      <c r="AA49" s="249"/>
      <c r="AB49" s="240"/>
      <c r="AC49" s="288"/>
      <c r="AD49" s="283"/>
      <c r="AE49" s="283"/>
      <c r="AF49" s="283"/>
      <c r="AG49" s="283"/>
      <c r="AH49" s="286"/>
      <c r="AI49" s="312"/>
      <c r="AJ49" s="286"/>
      <c r="AK49" s="312"/>
      <c r="AL49" s="283"/>
      <c r="AM49" s="250"/>
      <c r="AN49" s="291" t="str">
        <f>IF(ISERROR(VLOOKUP(AL49,'Listas Ley Transparencia'!$H$3:$M$17,2,0)),"",VLOOKUP(AL49,'Listas Ley Transparencia'!$H$3:$M$17,2,0))</f>
        <v/>
      </c>
      <c r="AO49" s="292" t="str">
        <f>IF(ISERROR(VLOOKUP(AL49,'Listas Ley Transparencia'!$H$3:$M$17,3,0)),"",VLOOKUP(AL49,'Listas Ley Transparencia'!$H$3:$M$17,3,0))</f>
        <v/>
      </c>
      <c r="AP49" s="292" t="str">
        <f>IF(ISERROR(VLOOKUP(AL49,'Listas Ley Transparencia'!$H$3:$M$17,4,0)),"",VLOOKUP(AL49,'Listas Ley Transparencia'!$H$3:$M$17,4,0))</f>
        <v/>
      </c>
      <c r="AQ49" s="293" t="str">
        <f>IF(ISERROR(VLOOKUP(AL49,'Listas Ley Transparencia'!$H$3:$M$17,6,0)),"",VLOOKUP(AL49,'Listas Ley Transparencia'!$H$3:$M$17,6,0))</f>
        <v/>
      </c>
      <c r="AR49" s="277"/>
      <c r="AS49" s="249"/>
      <c r="AT49" s="278"/>
      <c r="AU49" s="278"/>
      <c r="AV49" s="249"/>
      <c r="AW49" s="301"/>
      <c r="AX49" s="302"/>
      <c r="AY49" s="303"/>
      <c r="AZ49" s="303"/>
      <c r="BA49" s="304" t="str">
        <f t="shared" si="1"/>
        <v>No</v>
      </c>
    </row>
    <row r="50" spans="1:53" ht="93" customHeight="1">
      <c r="A50" s="241">
        <v>44</v>
      </c>
      <c r="B50" s="242"/>
      <c r="C50" s="242"/>
      <c r="D50" s="242"/>
      <c r="E50" s="243"/>
      <c r="F50" s="242"/>
      <c r="G50" s="242"/>
      <c r="H50" s="242"/>
      <c r="I50" s="244"/>
      <c r="J50" s="244"/>
      <c r="K50" s="245"/>
      <c r="L50" s="246"/>
      <c r="M50" s="268"/>
      <c r="N50" s="271"/>
      <c r="O50" s="270">
        <f>IFERROR(VLOOKUP(N50,'Listas Generales'!$B$25:$C$29,2,0),0)</f>
        <v>0</v>
      </c>
      <c r="P50" s="271"/>
      <c r="Q50" s="270">
        <f>IFERROR(VLOOKUP(P50,'Listas Generales'!$B$32:$C$36,2,0),0)</f>
        <v>0</v>
      </c>
      <c r="R50" s="271"/>
      <c r="S50" s="270">
        <f>IFERROR(VLOOKUP(R50,'Listas Generales'!$B$40:$C$44,2,0),0)</f>
        <v>0</v>
      </c>
      <c r="T50" s="272">
        <f t="shared" si="0"/>
        <v>0</v>
      </c>
      <c r="U50" s="271" t="str">
        <f>IFERROR(VLOOKUP(T50,'Listas Generales'!$B$4:$C$7,2,0),"-")</f>
        <v>Sin clasificar</v>
      </c>
      <c r="V50" s="247"/>
      <c r="W50" s="248"/>
      <c r="X50" s="249"/>
      <c r="Y50" s="249"/>
      <c r="Z50" s="249"/>
      <c r="AA50" s="249"/>
      <c r="AB50" s="240"/>
      <c r="AC50" s="288"/>
      <c r="AD50" s="283"/>
      <c r="AE50" s="283"/>
      <c r="AF50" s="283"/>
      <c r="AG50" s="283"/>
      <c r="AH50" s="286"/>
      <c r="AI50" s="312"/>
      <c r="AJ50" s="286"/>
      <c r="AK50" s="312"/>
      <c r="AL50" s="283"/>
      <c r="AM50" s="250"/>
      <c r="AN50" s="291" t="str">
        <f>IF(ISERROR(VLOOKUP(AL50,'Listas Ley Transparencia'!$H$3:$M$17,2,0)),"",VLOOKUP(AL50,'Listas Ley Transparencia'!$H$3:$M$17,2,0))</f>
        <v/>
      </c>
      <c r="AO50" s="292" t="str">
        <f>IF(ISERROR(VLOOKUP(AL50,'Listas Ley Transparencia'!$H$3:$M$17,3,0)),"",VLOOKUP(AL50,'Listas Ley Transparencia'!$H$3:$M$17,3,0))</f>
        <v/>
      </c>
      <c r="AP50" s="292" t="str">
        <f>IF(ISERROR(VLOOKUP(AL50,'Listas Ley Transparencia'!$H$3:$M$17,4,0)),"",VLOOKUP(AL50,'Listas Ley Transparencia'!$H$3:$M$17,4,0))</f>
        <v/>
      </c>
      <c r="AQ50" s="293" t="str">
        <f>IF(ISERROR(VLOOKUP(AL50,'Listas Ley Transparencia'!$H$3:$M$17,6,0)),"",VLOOKUP(AL50,'Listas Ley Transparencia'!$H$3:$M$17,6,0))</f>
        <v/>
      </c>
      <c r="AR50" s="277"/>
      <c r="AS50" s="249"/>
      <c r="AT50" s="278"/>
      <c r="AU50" s="278"/>
      <c r="AV50" s="240"/>
      <c r="AW50" s="301"/>
      <c r="AX50" s="302"/>
      <c r="AY50" s="303"/>
      <c r="AZ50" s="303"/>
      <c r="BA50" s="304" t="str">
        <f t="shared" si="1"/>
        <v>No</v>
      </c>
    </row>
    <row r="51" spans="1:53" ht="93" customHeight="1">
      <c r="A51" s="241">
        <v>45</v>
      </c>
      <c r="B51" s="242"/>
      <c r="C51" s="242"/>
      <c r="D51" s="242"/>
      <c r="E51" s="243"/>
      <c r="F51" s="242"/>
      <c r="G51" s="242"/>
      <c r="H51" s="242"/>
      <c r="I51" s="244"/>
      <c r="J51" s="244"/>
      <c r="K51" s="245"/>
      <c r="L51" s="246"/>
      <c r="M51" s="268"/>
      <c r="N51" s="271"/>
      <c r="O51" s="270">
        <f>IFERROR(VLOOKUP(N51,'Listas Generales'!$B$25:$C$29,2,0),0)</f>
        <v>0</v>
      </c>
      <c r="P51" s="271"/>
      <c r="Q51" s="270">
        <f>IFERROR(VLOOKUP(P51,'Listas Generales'!$B$32:$C$36,2,0),0)</f>
        <v>0</v>
      </c>
      <c r="R51" s="271"/>
      <c r="S51" s="270">
        <f>IFERROR(VLOOKUP(R51,'Listas Generales'!$B$40:$C$44,2,0),0)</f>
        <v>0</v>
      </c>
      <c r="T51" s="272">
        <f t="shared" si="0"/>
        <v>0</v>
      </c>
      <c r="U51" s="271" t="str">
        <f>IFERROR(VLOOKUP(T51,'Listas Generales'!$B$4:$C$7,2,0),"-")</f>
        <v>Sin clasificar</v>
      </c>
      <c r="V51" s="247"/>
      <c r="W51" s="248"/>
      <c r="X51" s="249"/>
      <c r="Y51" s="249"/>
      <c r="Z51" s="249"/>
      <c r="AA51" s="249"/>
      <c r="AB51" s="240"/>
      <c r="AC51" s="288"/>
      <c r="AD51" s="283"/>
      <c r="AE51" s="283"/>
      <c r="AF51" s="283"/>
      <c r="AG51" s="283"/>
      <c r="AH51" s="286"/>
      <c r="AI51" s="312"/>
      <c r="AJ51" s="286"/>
      <c r="AK51" s="312"/>
      <c r="AL51" s="283"/>
      <c r="AM51" s="250"/>
      <c r="AN51" s="291" t="str">
        <f>IF(ISERROR(VLOOKUP(AL51,'Listas Ley Transparencia'!$H$3:$M$17,2,0)),"",VLOOKUP(AL51,'Listas Ley Transparencia'!$H$3:$M$17,2,0))</f>
        <v/>
      </c>
      <c r="AO51" s="292" t="str">
        <f>IF(ISERROR(VLOOKUP(AL51,'Listas Ley Transparencia'!$H$3:$M$17,3,0)),"",VLOOKUP(AL51,'Listas Ley Transparencia'!$H$3:$M$17,3,0))</f>
        <v/>
      </c>
      <c r="AP51" s="292" t="str">
        <f>IF(ISERROR(VLOOKUP(AL51,'Listas Ley Transparencia'!$H$3:$M$17,4,0)),"",VLOOKUP(AL51,'Listas Ley Transparencia'!$H$3:$M$17,4,0))</f>
        <v/>
      </c>
      <c r="AQ51" s="293" t="str">
        <f>IF(ISERROR(VLOOKUP(AL51,'Listas Ley Transparencia'!$H$3:$M$17,6,0)),"",VLOOKUP(AL51,'Listas Ley Transparencia'!$H$3:$M$17,6,0))</f>
        <v/>
      </c>
      <c r="AR51" s="277"/>
      <c r="AS51" s="249"/>
      <c r="AT51" s="278"/>
      <c r="AU51" s="278"/>
      <c r="AV51" s="240"/>
      <c r="AW51" s="301"/>
      <c r="AX51" s="302"/>
      <c r="AY51" s="303"/>
      <c r="AZ51" s="303"/>
      <c r="BA51" s="304" t="str">
        <f t="shared" si="1"/>
        <v>No</v>
      </c>
    </row>
    <row r="52" spans="1:53" ht="93" customHeight="1">
      <c r="A52" s="241">
        <v>46</v>
      </c>
      <c r="B52" s="242"/>
      <c r="C52" s="242"/>
      <c r="D52" s="242"/>
      <c r="E52" s="243"/>
      <c r="F52" s="242"/>
      <c r="G52" s="242"/>
      <c r="H52" s="242"/>
      <c r="I52" s="244"/>
      <c r="J52" s="244"/>
      <c r="K52" s="245"/>
      <c r="L52" s="246"/>
      <c r="M52" s="268"/>
      <c r="N52" s="271"/>
      <c r="O52" s="270">
        <f>IFERROR(VLOOKUP(N52,'Listas Generales'!$B$25:$C$29,2,0),0)</f>
        <v>0</v>
      </c>
      <c r="P52" s="271"/>
      <c r="Q52" s="270">
        <f>IFERROR(VLOOKUP(P52,'Listas Generales'!$B$32:$C$36,2,0),0)</f>
        <v>0</v>
      </c>
      <c r="R52" s="271"/>
      <c r="S52" s="270">
        <f>IFERROR(VLOOKUP(R52,'Listas Generales'!$B$40:$C$44,2,0),0)</f>
        <v>0</v>
      </c>
      <c r="T52" s="272">
        <f t="shared" si="0"/>
        <v>0</v>
      </c>
      <c r="U52" s="271" t="str">
        <f>IFERROR(VLOOKUP(T52,'Listas Generales'!$B$4:$C$7,2,0),"-")</f>
        <v>Sin clasificar</v>
      </c>
      <c r="V52" s="247"/>
      <c r="W52" s="248"/>
      <c r="X52" s="249"/>
      <c r="Y52" s="249"/>
      <c r="Z52" s="249"/>
      <c r="AA52" s="249"/>
      <c r="AB52" s="240"/>
      <c r="AC52" s="288"/>
      <c r="AD52" s="283"/>
      <c r="AE52" s="283"/>
      <c r="AF52" s="283"/>
      <c r="AG52" s="283"/>
      <c r="AH52" s="286"/>
      <c r="AI52" s="312"/>
      <c r="AJ52" s="286"/>
      <c r="AK52" s="312"/>
      <c r="AL52" s="283"/>
      <c r="AM52" s="250"/>
      <c r="AN52" s="291" t="str">
        <f>IF(ISERROR(VLOOKUP(AL52,'Listas Ley Transparencia'!$H$3:$M$17,2,0)),"",VLOOKUP(AL52,'Listas Ley Transparencia'!$H$3:$M$17,2,0))</f>
        <v/>
      </c>
      <c r="AO52" s="292" t="str">
        <f>IF(ISERROR(VLOOKUP(AL52,'Listas Ley Transparencia'!$H$3:$M$17,3,0)),"",VLOOKUP(AL52,'Listas Ley Transparencia'!$H$3:$M$17,3,0))</f>
        <v/>
      </c>
      <c r="AP52" s="292" t="str">
        <f>IF(ISERROR(VLOOKUP(AL52,'Listas Ley Transparencia'!$H$3:$M$17,4,0)),"",VLOOKUP(AL52,'Listas Ley Transparencia'!$H$3:$M$17,4,0))</f>
        <v/>
      </c>
      <c r="AQ52" s="293" t="str">
        <f>IF(ISERROR(VLOOKUP(AL52,'Listas Ley Transparencia'!$H$3:$M$17,6,0)),"",VLOOKUP(AL52,'Listas Ley Transparencia'!$H$3:$M$17,6,0))</f>
        <v/>
      </c>
      <c r="AR52" s="277"/>
      <c r="AS52" s="249"/>
      <c r="AT52" s="278"/>
      <c r="AU52" s="278"/>
      <c r="AV52" s="240"/>
      <c r="AW52" s="301"/>
      <c r="AX52" s="302"/>
      <c r="AY52" s="303"/>
      <c r="AZ52" s="303"/>
      <c r="BA52" s="304" t="str">
        <f t="shared" si="1"/>
        <v>No</v>
      </c>
    </row>
    <row r="53" spans="1:53" ht="93" customHeight="1">
      <c r="A53" s="241">
        <v>47</v>
      </c>
      <c r="B53" s="242"/>
      <c r="C53" s="242"/>
      <c r="D53" s="242"/>
      <c r="E53" s="243"/>
      <c r="F53" s="242"/>
      <c r="G53" s="242"/>
      <c r="H53" s="242"/>
      <c r="I53" s="244"/>
      <c r="J53" s="244"/>
      <c r="K53" s="245"/>
      <c r="L53" s="246"/>
      <c r="M53" s="268"/>
      <c r="N53" s="271"/>
      <c r="O53" s="270">
        <f>IFERROR(VLOOKUP(N53,'Listas Generales'!$B$25:$C$29,2,0),0)</f>
        <v>0</v>
      </c>
      <c r="P53" s="271"/>
      <c r="Q53" s="270">
        <f>IFERROR(VLOOKUP(P53,'Listas Generales'!$B$32:$C$36,2,0),0)</f>
        <v>0</v>
      </c>
      <c r="R53" s="271"/>
      <c r="S53" s="270">
        <f>IFERROR(VLOOKUP(R53,'Listas Generales'!$B$40:$C$44,2,0),0)</f>
        <v>0</v>
      </c>
      <c r="T53" s="272">
        <f t="shared" si="0"/>
        <v>0</v>
      </c>
      <c r="U53" s="271" t="str">
        <f>IFERROR(VLOOKUP(T53,'Listas Generales'!$B$4:$C$7,2,0),"-")</f>
        <v>Sin clasificar</v>
      </c>
      <c r="V53" s="247"/>
      <c r="W53" s="248"/>
      <c r="X53" s="249"/>
      <c r="Y53" s="249"/>
      <c r="Z53" s="249"/>
      <c r="AA53" s="249"/>
      <c r="AB53" s="240"/>
      <c r="AC53" s="288"/>
      <c r="AD53" s="283"/>
      <c r="AE53" s="283"/>
      <c r="AF53" s="283"/>
      <c r="AG53" s="283"/>
      <c r="AH53" s="286"/>
      <c r="AI53" s="312"/>
      <c r="AJ53" s="286"/>
      <c r="AK53" s="312"/>
      <c r="AL53" s="283"/>
      <c r="AM53" s="250"/>
      <c r="AN53" s="291" t="str">
        <f>IF(ISERROR(VLOOKUP(AL53,'Listas Ley Transparencia'!$H$3:$M$17,2,0)),"",VLOOKUP(AL53,'Listas Ley Transparencia'!$H$3:$M$17,2,0))</f>
        <v/>
      </c>
      <c r="AO53" s="292" t="str">
        <f>IF(ISERROR(VLOOKUP(AL53,'Listas Ley Transparencia'!$H$3:$M$17,3,0)),"",VLOOKUP(AL53,'Listas Ley Transparencia'!$H$3:$M$17,3,0))</f>
        <v/>
      </c>
      <c r="AP53" s="292" t="str">
        <f>IF(ISERROR(VLOOKUP(AL53,'Listas Ley Transparencia'!$H$3:$M$17,4,0)),"",VLOOKUP(AL53,'Listas Ley Transparencia'!$H$3:$M$17,4,0))</f>
        <v/>
      </c>
      <c r="AQ53" s="293" t="str">
        <f>IF(ISERROR(VLOOKUP(AL53,'Listas Ley Transparencia'!$H$3:$M$17,6,0)),"",VLOOKUP(AL53,'Listas Ley Transparencia'!$H$3:$M$17,6,0))</f>
        <v/>
      </c>
      <c r="AR53" s="277"/>
      <c r="AS53" s="249"/>
      <c r="AT53" s="278"/>
      <c r="AU53" s="278"/>
      <c r="AV53" s="240"/>
      <c r="AW53" s="301"/>
      <c r="AX53" s="302"/>
      <c r="AY53" s="303"/>
      <c r="AZ53" s="303"/>
      <c r="BA53" s="304" t="str">
        <f t="shared" si="1"/>
        <v>No</v>
      </c>
    </row>
    <row r="54" spans="1:53" ht="93" customHeight="1">
      <c r="A54" s="241">
        <v>48</v>
      </c>
      <c r="B54" s="242"/>
      <c r="C54" s="242"/>
      <c r="D54" s="257"/>
      <c r="E54" s="243"/>
      <c r="F54" s="242"/>
      <c r="G54" s="242"/>
      <c r="H54" s="242"/>
      <c r="I54" s="253"/>
      <c r="J54" s="253"/>
      <c r="K54" s="245"/>
      <c r="L54" s="246"/>
      <c r="M54" s="268"/>
      <c r="N54" s="271"/>
      <c r="O54" s="270">
        <f>IFERROR(VLOOKUP(N54,'Listas Generales'!$B$25:$C$29,2,0),0)</f>
        <v>0</v>
      </c>
      <c r="P54" s="271"/>
      <c r="Q54" s="270">
        <f>IFERROR(VLOOKUP(P54,'Listas Generales'!$B$32:$C$36,2,0),0)</f>
        <v>0</v>
      </c>
      <c r="R54" s="271"/>
      <c r="S54" s="270">
        <f>IFERROR(VLOOKUP(R54,'Listas Generales'!$B$40:$C$44,2,0),0)</f>
        <v>0</v>
      </c>
      <c r="T54" s="272">
        <f t="shared" si="0"/>
        <v>0</v>
      </c>
      <c r="U54" s="271" t="str">
        <f>IFERROR(VLOOKUP(T54,'Listas Generales'!$B$4:$C$7,2,0),"-")</f>
        <v>Sin clasificar</v>
      </c>
      <c r="V54" s="247"/>
      <c r="W54" s="248"/>
      <c r="X54" s="249"/>
      <c r="Y54" s="249"/>
      <c r="Z54" s="249"/>
      <c r="AA54" s="249"/>
      <c r="AB54" s="240"/>
      <c r="AC54" s="288"/>
      <c r="AD54" s="283"/>
      <c r="AE54" s="283"/>
      <c r="AF54" s="283"/>
      <c r="AG54" s="283"/>
      <c r="AH54" s="286"/>
      <c r="AI54" s="312"/>
      <c r="AJ54" s="286"/>
      <c r="AK54" s="312"/>
      <c r="AL54" s="283"/>
      <c r="AM54" s="250"/>
      <c r="AN54" s="291" t="str">
        <f>IF(ISERROR(VLOOKUP(AL54,'Listas Ley Transparencia'!$H$3:$M$17,2,0)),"",VLOOKUP(AL54,'Listas Ley Transparencia'!$H$3:$M$17,2,0))</f>
        <v/>
      </c>
      <c r="AO54" s="292" t="str">
        <f>IF(ISERROR(VLOOKUP(AL54,'Listas Ley Transparencia'!$H$3:$M$17,3,0)),"",VLOOKUP(AL54,'Listas Ley Transparencia'!$H$3:$M$17,3,0))</f>
        <v/>
      </c>
      <c r="AP54" s="292" t="str">
        <f>IF(ISERROR(VLOOKUP(AL54,'Listas Ley Transparencia'!$H$3:$M$17,4,0)),"",VLOOKUP(AL54,'Listas Ley Transparencia'!$H$3:$M$17,4,0))</f>
        <v/>
      </c>
      <c r="AQ54" s="293" t="str">
        <f>IF(ISERROR(VLOOKUP(AL54,'Listas Ley Transparencia'!$H$3:$M$17,6,0)),"",VLOOKUP(AL54,'Listas Ley Transparencia'!$H$3:$M$17,6,0))</f>
        <v/>
      </c>
      <c r="AR54" s="277"/>
      <c r="AS54" s="249"/>
      <c r="AT54" s="278"/>
      <c r="AU54" s="278"/>
      <c r="AV54" s="240"/>
      <c r="AW54" s="301"/>
      <c r="AX54" s="302"/>
      <c r="AY54" s="303"/>
      <c r="AZ54" s="303"/>
      <c r="BA54" s="304" t="str">
        <f t="shared" si="1"/>
        <v>No</v>
      </c>
    </row>
    <row r="55" spans="1:53" ht="93" customHeight="1">
      <c r="A55" s="241">
        <v>49</v>
      </c>
      <c r="B55" s="242"/>
      <c r="C55" s="242"/>
      <c r="D55" s="257"/>
      <c r="E55" s="243"/>
      <c r="F55" s="242"/>
      <c r="G55" s="242"/>
      <c r="H55" s="242"/>
      <c r="I55" s="253"/>
      <c r="J55" s="253"/>
      <c r="K55" s="245"/>
      <c r="L55" s="246"/>
      <c r="M55" s="268"/>
      <c r="N55" s="271"/>
      <c r="O55" s="270">
        <f>IFERROR(VLOOKUP(N55,'Listas Generales'!$B$25:$C$29,2,0),0)</f>
        <v>0</v>
      </c>
      <c r="P55" s="271"/>
      <c r="Q55" s="270">
        <f>IFERROR(VLOOKUP(P55,'Listas Generales'!$B$32:$C$36,2,0),0)</f>
        <v>0</v>
      </c>
      <c r="R55" s="271"/>
      <c r="S55" s="270">
        <f>IFERROR(VLOOKUP(R55,'Listas Generales'!$B$40:$C$44,2,0),0)</f>
        <v>0</v>
      </c>
      <c r="T55" s="272">
        <f t="shared" si="0"/>
        <v>0</v>
      </c>
      <c r="U55" s="271" t="str">
        <f>IFERROR(VLOOKUP(T55,'Listas Generales'!$B$4:$C$7,2,0),"-")</f>
        <v>Sin clasificar</v>
      </c>
      <c r="V55" s="247"/>
      <c r="W55" s="248"/>
      <c r="X55" s="249"/>
      <c r="Y55" s="249"/>
      <c r="Z55" s="249"/>
      <c r="AA55" s="249"/>
      <c r="AB55" s="240"/>
      <c r="AC55" s="288"/>
      <c r="AD55" s="283"/>
      <c r="AE55" s="283"/>
      <c r="AF55" s="283"/>
      <c r="AG55" s="283"/>
      <c r="AH55" s="286"/>
      <c r="AI55" s="312"/>
      <c r="AJ55" s="286"/>
      <c r="AK55" s="312"/>
      <c r="AL55" s="283"/>
      <c r="AM55" s="250"/>
      <c r="AN55" s="291" t="str">
        <f>IF(ISERROR(VLOOKUP(AL55,'Listas Ley Transparencia'!$H$3:$M$17,2,0)),"",VLOOKUP(AL55,'Listas Ley Transparencia'!$H$3:$M$17,2,0))</f>
        <v/>
      </c>
      <c r="AO55" s="292" t="str">
        <f>IF(ISERROR(VLOOKUP(AL55,'Listas Ley Transparencia'!$H$3:$M$17,3,0)),"",VLOOKUP(AL55,'Listas Ley Transparencia'!$H$3:$M$17,3,0))</f>
        <v/>
      </c>
      <c r="AP55" s="292" t="str">
        <f>IF(ISERROR(VLOOKUP(AL55,'Listas Ley Transparencia'!$H$3:$M$17,4,0)),"",VLOOKUP(AL55,'Listas Ley Transparencia'!$H$3:$M$17,4,0))</f>
        <v/>
      </c>
      <c r="AQ55" s="293" t="str">
        <f>IF(ISERROR(VLOOKUP(AL55,'Listas Ley Transparencia'!$H$3:$M$17,6,0)),"",VLOOKUP(AL55,'Listas Ley Transparencia'!$H$3:$M$17,6,0))</f>
        <v/>
      </c>
      <c r="AR55" s="277"/>
      <c r="AS55" s="249"/>
      <c r="AT55" s="278"/>
      <c r="AU55" s="278"/>
      <c r="AV55" s="240"/>
      <c r="AW55" s="301"/>
      <c r="AX55" s="302"/>
      <c r="AY55" s="303"/>
      <c r="AZ55" s="303"/>
      <c r="BA55" s="304" t="str">
        <f t="shared" si="1"/>
        <v>No</v>
      </c>
    </row>
    <row r="56" spans="1:53" ht="93" customHeight="1">
      <c r="A56" s="241">
        <v>50</v>
      </c>
      <c r="B56" s="242"/>
      <c r="C56" s="242"/>
      <c r="D56" s="257"/>
      <c r="E56" s="243"/>
      <c r="F56" s="242"/>
      <c r="G56" s="242"/>
      <c r="H56" s="242"/>
      <c r="I56" s="253"/>
      <c r="J56" s="253"/>
      <c r="K56" s="245"/>
      <c r="L56" s="246"/>
      <c r="M56" s="268"/>
      <c r="N56" s="271"/>
      <c r="O56" s="270">
        <f>IFERROR(VLOOKUP(N56,'Listas Generales'!$B$25:$C$29,2,0),0)</f>
        <v>0</v>
      </c>
      <c r="P56" s="271"/>
      <c r="Q56" s="270">
        <f>IFERROR(VLOOKUP(P56,'Listas Generales'!$B$32:$C$36,2,0),0)</f>
        <v>0</v>
      </c>
      <c r="R56" s="271"/>
      <c r="S56" s="270">
        <f>IFERROR(VLOOKUP(R56,'Listas Generales'!$B$40:$C$44,2,0),0)</f>
        <v>0</v>
      </c>
      <c r="T56" s="272">
        <f t="shared" si="0"/>
        <v>0</v>
      </c>
      <c r="U56" s="271" t="str">
        <f>IFERROR(VLOOKUP(T56,'Listas Generales'!$B$4:$C$7,2,0),"-")</f>
        <v>Sin clasificar</v>
      </c>
      <c r="V56" s="247"/>
      <c r="W56" s="248"/>
      <c r="X56" s="249"/>
      <c r="Y56" s="249"/>
      <c r="Z56" s="249"/>
      <c r="AA56" s="249"/>
      <c r="AB56" s="240"/>
      <c r="AC56" s="288"/>
      <c r="AD56" s="283"/>
      <c r="AE56" s="283"/>
      <c r="AF56" s="283"/>
      <c r="AG56" s="283"/>
      <c r="AH56" s="286"/>
      <c r="AI56" s="312"/>
      <c r="AJ56" s="286"/>
      <c r="AK56" s="312"/>
      <c r="AL56" s="283"/>
      <c r="AM56" s="250"/>
      <c r="AN56" s="291" t="str">
        <f>IF(ISERROR(VLOOKUP(AL56,'Listas Ley Transparencia'!$H$3:$M$17,2,0)),"",VLOOKUP(AL56,'Listas Ley Transparencia'!$H$3:$M$17,2,0))</f>
        <v/>
      </c>
      <c r="AO56" s="292" t="str">
        <f>IF(ISERROR(VLOOKUP(AL56,'Listas Ley Transparencia'!$H$3:$M$17,3,0)),"",VLOOKUP(AL56,'Listas Ley Transparencia'!$H$3:$M$17,3,0))</f>
        <v/>
      </c>
      <c r="AP56" s="292" t="str">
        <f>IF(ISERROR(VLOOKUP(AL56,'Listas Ley Transparencia'!$H$3:$M$17,4,0)),"",VLOOKUP(AL56,'Listas Ley Transparencia'!$H$3:$M$17,4,0))</f>
        <v/>
      </c>
      <c r="AQ56" s="293" t="str">
        <f>IF(ISERROR(VLOOKUP(AL56,'Listas Ley Transparencia'!$H$3:$M$17,6,0)),"",VLOOKUP(AL56,'Listas Ley Transparencia'!$H$3:$M$17,6,0))</f>
        <v/>
      </c>
      <c r="AR56" s="277"/>
      <c r="AS56" s="249"/>
      <c r="AT56" s="278"/>
      <c r="AU56" s="278"/>
      <c r="AV56" s="240"/>
      <c r="AW56" s="301"/>
      <c r="AX56" s="302"/>
      <c r="AY56" s="303"/>
      <c r="AZ56" s="303"/>
      <c r="BA56" s="304" t="str">
        <f t="shared" si="1"/>
        <v>No</v>
      </c>
    </row>
    <row r="57" spans="1:53" ht="93" customHeight="1">
      <c r="A57" s="241">
        <v>51</v>
      </c>
      <c r="B57" s="242"/>
      <c r="C57" s="242"/>
      <c r="D57" s="257"/>
      <c r="E57" s="243"/>
      <c r="F57" s="242"/>
      <c r="G57" s="242"/>
      <c r="H57" s="242"/>
      <c r="I57" s="253"/>
      <c r="J57" s="253"/>
      <c r="K57" s="245"/>
      <c r="L57" s="246"/>
      <c r="M57" s="268"/>
      <c r="N57" s="271"/>
      <c r="O57" s="270">
        <f>IFERROR(VLOOKUP(N57,'Listas Generales'!$B$25:$C$29,2,0),0)</f>
        <v>0</v>
      </c>
      <c r="P57" s="271"/>
      <c r="Q57" s="270">
        <f>IFERROR(VLOOKUP(P57,'Listas Generales'!$B$32:$C$36,2,0),0)</f>
        <v>0</v>
      </c>
      <c r="R57" s="271"/>
      <c r="S57" s="270">
        <f>IFERROR(VLOOKUP(R57,'Listas Generales'!$B$40:$C$44,2,0),0)</f>
        <v>0</v>
      </c>
      <c r="T57" s="272">
        <f t="shared" si="0"/>
        <v>0</v>
      </c>
      <c r="U57" s="271" t="str">
        <f>IFERROR(VLOOKUP(T57,'Listas Generales'!$B$4:$C$7,2,0),"-")</f>
        <v>Sin clasificar</v>
      </c>
      <c r="V57" s="247"/>
      <c r="W57" s="248"/>
      <c r="X57" s="249"/>
      <c r="Y57" s="249"/>
      <c r="Z57" s="249"/>
      <c r="AA57" s="249"/>
      <c r="AB57" s="240"/>
      <c r="AC57" s="288"/>
      <c r="AD57" s="283"/>
      <c r="AE57" s="283"/>
      <c r="AF57" s="283"/>
      <c r="AG57" s="283"/>
      <c r="AH57" s="286"/>
      <c r="AI57" s="312"/>
      <c r="AJ57" s="286"/>
      <c r="AK57" s="312"/>
      <c r="AL57" s="283"/>
      <c r="AM57" s="250"/>
      <c r="AN57" s="291" t="str">
        <f>IF(ISERROR(VLOOKUP(AL57,'Listas Ley Transparencia'!$H$3:$M$17,2,0)),"",VLOOKUP(AL57,'Listas Ley Transparencia'!$H$3:$M$17,2,0))</f>
        <v/>
      </c>
      <c r="AO57" s="292" t="str">
        <f>IF(ISERROR(VLOOKUP(AL57,'Listas Ley Transparencia'!$H$3:$M$17,3,0)),"",VLOOKUP(AL57,'Listas Ley Transparencia'!$H$3:$M$17,3,0))</f>
        <v/>
      </c>
      <c r="AP57" s="292" t="str">
        <f>IF(ISERROR(VLOOKUP(AL57,'Listas Ley Transparencia'!$H$3:$M$17,4,0)),"",VLOOKUP(AL57,'Listas Ley Transparencia'!$H$3:$M$17,4,0))</f>
        <v/>
      </c>
      <c r="AQ57" s="293" t="str">
        <f>IF(ISERROR(VLOOKUP(AL57,'Listas Ley Transparencia'!$H$3:$M$17,6,0)),"",VLOOKUP(AL57,'Listas Ley Transparencia'!$H$3:$M$17,6,0))</f>
        <v/>
      </c>
      <c r="AR57" s="277"/>
      <c r="AS57" s="249"/>
      <c r="AT57" s="278"/>
      <c r="AU57" s="278"/>
      <c r="AV57" s="240"/>
      <c r="AW57" s="301"/>
      <c r="AX57" s="302"/>
      <c r="AY57" s="303"/>
      <c r="AZ57" s="303"/>
      <c r="BA57" s="304" t="str">
        <f t="shared" si="1"/>
        <v>No</v>
      </c>
    </row>
    <row r="58" spans="1:53" ht="93" customHeight="1">
      <c r="A58" s="241">
        <v>52</v>
      </c>
      <c r="B58" s="242"/>
      <c r="C58" s="242"/>
      <c r="D58" s="257"/>
      <c r="E58" s="243"/>
      <c r="F58" s="242"/>
      <c r="G58" s="242"/>
      <c r="H58" s="242"/>
      <c r="I58" s="253"/>
      <c r="J58" s="253"/>
      <c r="K58" s="245"/>
      <c r="L58" s="246"/>
      <c r="M58" s="268"/>
      <c r="N58" s="271"/>
      <c r="O58" s="270">
        <f>IFERROR(VLOOKUP(N58,'Listas Generales'!$B$25:$C$29,2,0),0)</f>
        <v>0</v>
      </c>
      <c r="P58" s="271"/>
      <c r="Q58" s="270">
        <f>IFERROR(VLOOKUP(P58,'Listas Generales'!$B$32:$C$36,2,0),0)</f>
        <v>0</v>
      </c>
      <c r="R58" s="271"/>
      <c r="S58" s="270">
        <f>IFERROR(VLOOKUP(R58,'Listas Generales'!$B$40:$C$44,2,0),0)</f>
        <v>0</v>
      </c>
      <c r="T58" s="272">
        <f t="shared" si="0"/>
        <v>0</v>
      </c>
      <c r="U58" s="271" t="str">
        <f>IFERROR(VLOOKUP(T58,'Listas Generales'!$B$4:$C$7,2,0),"-")</f>
        <v>Sin clasificar</v>
      </c>
      <c r="V58" s="247"/>
      <c r="W58" s="248"/>
      <c r="X58" s="249"/>
      <c r="Y58" s="249"/>
      <c r="Z58" s="249"/>
      <c r="AA58" s="249"/>
      <c r="AB58" s="240"/>
      <c r="AC58" s="288"/>
      <c r="AD58" s="283"/>
      <c r="AE58" s="283"/>
      <c r="AF58" s="283"/>
      <c r="AG58" s="283"/>
      <c r="AH58" s="286"/>
      <c r="AI58" s="312"/>
      <c r="AJ58" s="286"/>
      <c r="AK58" s="312"/>
      <c r="AL58" s="283"/>
      <c r="AM58" s="250"/>
      <c r="AN58" s="291" t="str">
        <f>IF(ISERROR(VLOOKUP(AL58,'Listas Ley Transparencia'!$H$3:$M$17,2,0)),"",VLOOKUP(AL58,'Listas Ley Transparencia'!$H$3:$M$17,2,0))</f>
        <v/>
      </c>
      <c r="AO58" s="292" t="str">
        <f>IF(ISERROR(VLOOKUP(AL58,'Listas Ley Transparencia'!$H$3:$M$17,3,0)),"",VLOOKUP(AL58,'Listas Ley Transparencia'!$H$3:$M$17,3,0))</f>
        <v/>
      </c>
      <c r="AP58" s="292" t="str">
        <f>IF(ISERROR(VLOOKUP(AL58,'Listas Ley Transparencia'!$H$3:$M$17,4,0)),"",VLOOKUP(AL58,'Listas Ley Transparencia'!$H$3:$M$17,4,0))</f>
        <v/>
      </c>
      <c r="AQ58" s="293" t="str">
        <f>IF(ISERROR(VLOOKUP(AL58,'Listas Ley Transparencia'!$H$3:$M$17,6,0)),"",VLOOKUP(AL58,'Listas Ley Transparencia'!$H$3:$M$17,6,0))</f>
        <v/>
      </c>
      <c r="AR58" s="277"/>
      <c r="AS58" s="249"/>
      <c r="AT58" s="278"/>
      <c r="AU58" s="278"/>
      <c r="AV58" s="240"/>
      <c r="AW58" s="301"/>
      <c r="AX58" s="302"/>
      <c r="AY58" s="303"/>
      <c r="AZ58" s="303"/>
      <c r="BA58" s="304" t="str">
        <f t="shared" si="1"/>
        <v>No</v>
      </c>
    </row>
    <row r="59" spans="1:53" ht="93" customHeight="1">
      <c r="A59" s="241">
        <v>53</v>
      </c>
      <c r="B59" s="242"/>
      <c r="C59" s="242"/>
      <c r="D59" s="257"/>
      <c r="E59" s="243"/>
      <c r="F59" s="242"/>
      <c r="G59" s="242"/>
      <c r="H59" s="242"/>
      <c r="I59" s="253"/>
      <c r="J59" s="253"/>
      <c r="K59" s="245"/>
      <c r="L59" s="246"/>
      <c r="M59" s="268"/>
      <c r="N59" s="271"/>
      <c r="O59" s="270">
        <f>IFERROR(VLOOKUP(N59,'Listas Generales'!$B$25:$C$29,2,0),0)</f>
        <v>0</v>
      </c>
      <c r="P59" s="271"/>
      <c r="Q59" s="270">
        <f>IFERROR(VLOOKUP(P59,'Listas Generales'!$B$32:$C$36,2,0),0)</f>
        <v>0</v>
      </c>
      <c r="R59" s="271"/>
      <c r="S59" s="270">
        <f>IFERROR(VLOOKUP(R59,'Listas Generales'!$B$40:$C$44,2,0),0)</f>
        <v>0</v>
      </c>
      <c r="T59" s="272">
        <f t="shared" si="0"/>
        <v>0</v>
      </c>
      <c r="U59" s="271" t="str">
        <f>IFERROR(VLOOKUP(T59,'Listas Generales'!$B$4:$C$7,2,0),"-")</f>
        <v>Sin clasificar</v>
      </c>
      <c r="V59" s="247"/>
      <c r="W59" s="248"/>
      <c r="X59" s="249"/>
      <c r="Y59" s="249"/>
      <c r="Z59" s="249"/>
      <c r="AA59" s="249"/>
      <c r="AB59" s="240"/>
      <c r="AC59" s="288"/>
      <c r="AD59" s="283"/>
      <c r="AE59" s="283"/>
      <c r="AF59" s="283"/>
      <c r="AG59" s="283"/>
      <c r="AH59" s="286"/>
      <c r="AI59" s="312"/>
      <c r="AJ59" s="286"/>
      <c r="AK59" s="312"/>
      <c r="AL59" s="283"/>
      <c r="AM59" s="250"/>
      <c r="AN59" s="291" t="str">
        <f>IF(ISERROR(VLOOKUP(AL59,'Listas Ley Transparencia'!$H$3:$M$17,2,0)),"",VLOOKUP(AL59,'Listas Ley Transparencia'!$H$3:$M$17,2,0))</f>
        <v/>
      </c>
      <c r="AO59" s="292" t="str">
        <f>IF(ISERROR(VLOOKUP(AL59,'Listas Ley Transparencia'!$H$3:$M$17,3,0)),"",VLOOKUP(AL59,'Listas Ley Transparencia'!$H$3:$M$17,3,0))</f>
        <v/>
      </c>
      <c r="AP59" s="292" t="str">
        <f>IF(ISERROR(VLOOKUP(AL59,'Listas Ley Transparencia'!$H$3:$M$17,4,0)),"",VLOOKUP(AL59,'Listas Ley Transparencia'!$H$3:$M$17,4,0))</f>
        <v/>
      </c>
      <c r="AQ59" s="293" t="str">
        <f>IF(ISERROR(VLOOKUP(AL59,'Listas Ley Transparencia'!$H$3:$M$17,6,0)),"",VLOOKUP(AL59,'Listas Ley Transparencia'!$H$3:$M$17,6,0))</f>
        <v/>
      </c>
      <c r="AR59" s="277"/>
      <c r="AS59" s="249"/>
      <c r="AT59" s="278"/>
      <c r="AU59" s="278"/>
      <c r="AV59" s="240"/>
      <c r="AW59" s="301"/>
      <c r="AX59" s="302"/>
      <c r="AY59" s="303"/>
      <c r="AZ59" s="303"/>
      <c r="BA59" s="304" t="str">
        <f t="shared" si="1"/>
        <v>No</v>
      </c>
    </row>
    <row r="60" spans="1:53" ht="93" customHeight="1">
      <c r="A60" s="241">
        <v>54</v>
      </c>
      <c r="B60" s="242"/>
      <c r="C60" s="242"/>
      <c r="D60" s="257"/>
      <c r="E60" s="243"/>
      <c r="F60" s="242"/>
      <c r="G60" s="242"/>
      <c r="H60" s="242"/>
      <c r="I60" s="253"/>
      <c r="J60" s="253"/>
      <c r="K60" s="245"/>
      <c r="L60" s="246"/>
      <c r="M60" s="268"/>
      <c r="N60" s="271"/>
      <c r="O60" s="270">
        <f>IFERROR(VLOOKUP(N60,'Listas Generales'!$B$25:$C$29,2,0),0)</f>
        <v>0</v>
      </c>
      <c r="P60" s="271"/>
      <c r="Q60" s="270">
        <f>IFERROR(VLOOKUP(P60,'Listas Generales'!$B$32:$C$36,2,0),0)</f>
        <v>0</v>
      </c>
      <c r="R60" s="271"/>
      <c r="S60" s="270">
        <f>IFERROR(VLOOKUP(R60,'Listas Generales'!$B$40:$C$44,2,0),0)</f>
        <v>0</v>
      </c>
      <c r="T60" s="272">
        <f t="shared" si="0"/>
        <v>0</v>
      </c>
      <c r="U60" s="271" t="str">
        <f>IFERROR(VLOOKUP(T60,'Listas Generales'!$B$4:$C$7,2,0),"-")</f>
        <v>Sin clasificar</v>
      </c>
      <c r="V60" s="247"/>
      <c r="W60" s="248"/>
      <c r="X60" s="249"/>
      <c r="Y60" s="249"/>
      <c r="Z60" s="249"/>
      <c r="AA60" s="249"/>
      <c r="AB60" s="240"/>
      <c r="AC60" s="288"/>
      <c r="AD60" s="283"/>
      <c r="AE60" s="283"/>
      <c r="AF60" s="283"/>
      <c r="AG60" s="283"/>
      <c r="AH60" s="286"/>
      <c r="AI60" s="312"/>
      <c r="AJ60" s="286"/>
      <c r="AK60" s="312"/>
      <c r="AL60" s="283"/>
      <c r="AM60" s="250"/>
      <c r="AN60" s="291" t="str">
        <f>IF(ISERROR(VLOOKUP(AL60,'Listas Ley Transparencia'!$H$3:$M$17,2,0)),"",VLOOKUP(AL60,'Listas Ley Transparencia'!$H$3:$M$17,2,0))</f>
        <v/>
      </c>
      <c r="AO60" s="292" t="str">
        <f>IF(ISERROR(VLOOKUP(AL60,'Listas Ley Transparencia'!$H$3:$M$17,3,0)),"",VLOOKUP(AL60,'Listas Ley Transparencia'!$H$3:$M$17,3,0))</f>
        <v/>
      </c>
      <c r="AP60" s="292" t="str">
        <f>IF(ISERROR(VLOOKUP(AL60,'Listas Ley Transparencia'!$H$3:$M$17,4,0)),"",VLOOKUP(AL60,'Listas Ley Transparencia'!$H$3:$M$17,4,0))</f>
        <v/>
      </c>
      <c r="AQ60" s="293" t="str">
        <f>IF(ISERROR(VLOOKUP(AL60,'Listas Ley Transparencia'!$H$3:$M$17,6,0)),"",VLOOKUP(AL60,'Listas Ley Transparencia'!$H$3:$M$17,6,0))</f>
        <v/>
      </c>
      <c r="AR60" s="277"/>
      <c r="AS60" s="249"/>
      <c r="AT60" s="278"/>
      <c r="AU60" s="278"/>
      <c r="AV60" s="240"/>
      <c r="AW60" s="301"/>
      <c r="AX60" s="302"/>
      <c r="AY60" s="303"/>
      <c r="AZ60" s="303"/>
      <c r="BA60" s="304" t="str">
        <f t="shared" si="1"/>
        <v>No</v>
      </c>
    </row>
    <row r="61" spans="1:53" ht="93" customHeight="1">
      <c r="A61" s="241">
        <v>55</v>
      </c>
      <c r="B61" s="242"/>
      <c r="C61" s="242"/>
      <c r="D61" s="257"/>
      <c r="E61" s="243"/>
      <c r="F61" s="242"/>
      <c r="G61" s="242"/>
      <c r="H61" s="242"/>
      <c r="I61" s="253"/>
      <c r="J61" s="253"/>
      <c r="K61" s="245"/>
      <c r="L61" s="246"/>
      <c r="M61" s="268"/>
      <c r="N61" s="271"/>
      <c r="O61" s="270">
        <f>IFERROR(VLOOKUP(N61,'Listas Generales'!$B$25:$C$29,2,0),0)</f>
        <v>0</v>
      </c>
      <c r="P61" s="271"/>
      <c r="Q61" s="270">
        <f>IFERROR(VLOOKUP(P61,'Listas Generales'!$B$32:$C$36,2,0),0)</f>
        <v>0</v>
      </c>
      <c r="R61" s="271"/>
      <c r="S61" s="270">
        <f>IFERROR(VLOOKUP(R61,'Listas Generales'!$B$40:$C$44,2,0),0)</f>
        <v>0</v>
      </c>
      <c r="T61" s="272">
        <f t="shared" si="0"/>
        <v>0</v>
      </c>
      <c r="U61" s="271" t="str">
        <f>IFERROR(VLOOKUP(T61,'Listas Generales'!$B$4:$C$7,2,0),"-")</f>
        <v>Sin clasificar</v>
      </c>
      <c r="V61" s="247"/>
      <c r="W61" s="248"/>
      <c r="X61" s="249"/>
      <c r="Y61" s="249"/>
      <c r="Z61" s="249"/>
      <c r="AA61" s="249"/>
      <c r="AB61" s="240"/>
      <c r="AC61" s="288"/>
      <c r="AD61" s="283"/>
      <c r="AE61" s="283"/>
      <c r="AF61" s="283"/>
      <c r="AG61" s="283"/>
      <c r="AH61" s="286"/>
      <c r="AI61" s="312"/>
      <c r="AJ61" s="286"/>
      <c r="AK61" s="312"/>
      <c r="AL61" s="283"/>
      <c r="AM61" s="250"/>
      <c r="AN61" s="291" t="str">
        <f>IF(ISERROR(VLOOKUP(AL61,'Listas Ley Transparencia'!$H$3:$M$17,2,0)),"",VLOOKUP(AL61,'Listas Ley Transparencia'!$H$3:$M$17,2,0))</f>
        <v/>
      </c>
      <c r="AO61" s="292" t="str">
        <f>IF(ISERROR(VLOOKUP(AL61,'Listas Ley Transparencia'!$H$3:$M$17,3,0)),"",VLOOKUP(AL61,'Listas Ley Transparencia'!$H$3:$M$17,3,0))</f>
        <v/>
      </c>
      <c r="AP61" s="292" t="str">
        <f>IF(ISERROR(VLOOKUP(AL61,'Listas Ley Transparencia'!$H$3:$M$17,4,0)),"",VLOOKUP(AL61,'Listas Ley Transparencia'!$H$3:$M$17,4,0))</f>
        <v/>
      </c>
      <c r="AQ61" s="293" t="str">
        <f>IF(ISERROR(VLOOKUP(AL61,'Listas Ley Transparencia'!$H$3:$M$17,6,0)),"",VLOOKUP(AL61,'Listas Ley Transparencia'!$H$3:$M$17,6,0))</f>
        <v/>
      </c>
      <c r="AR61" s="277"/>
      <c r="AS61" s="249"/>
      <c r="AT61" s="278"/>
      <c r="AU61" s="278"/>
      <c r="AV61" s="240"/>
      <c r="AW61" s="301"/>
      <c r="AX61" s="302"/>
      <c r="AY61" s="303"/>
      <c r="AZ61" s="303"/>
      <c r="BA61" s="304" t="str">
        <f t="shared" si="1"/>
        <v>No</v>
      </c>
    </row>
    <row r="62" spans="1:53" ht="93" customHeight="1">
      <c r="A62" s="241">
        <v>56</v>
      </c>
      <c r="B62" s="242"/>
      <c r="C62" s="242"/>
      <c r="D62" s="257"/>
      <c r="E62" s="243"/>
      <c r="F62" s="242"/>
      <c r="G62" s="242"/>
      <c r="H62" s="242"/>
      <c r="I62" s="253"/>
      <c r="J62" s="253"/>
      <c r="K62" s="245"/>
      <c r="L62" s="246"/>
      <c r="M62" s="268"/>
      <c r="N62" s="271"/>
      <c r="O62" s="270">
        <f>IFERROR(VLOOKUP(N62,'Listas Generales'!$B$25:$C$29,2,0),0)</f>
        <v>0</v>
      </c>
      <c r="P62" s="271"/>
      <c r="Q62" s="270">
        <f>IFERROR(VLOOKUP(P62,'Listas Generales'!$B$32:$C$36,2,0),0)</f>
        <v>0</v>
      </c>
      <c r="R62" s="271"/>
      <c r="S62" s="270">
        <f>IFERROR(VLOOKUP(R62,'Listas Generales'!$B$40:$C$44,2,0),0)</f>
        <v>0</v>
      </c>
      <c r="T62" s="272">
        <f t="shared" si="0"/>
        <v>0</v>
      </c>
      <c r="U62" s="271" t="str">
        <f>IFERROR(VLOOKUP(T62,'Listas Generales'!$B$4:$C$7,2,0),"-")</f>
        <v>Sin clasificar</v>
      </c>
      <c r="V62" s="247"/>
      <c r="W62" s="248"/>
      <c r="X62" s="249"/>
      <c r="Y62" s="249"/>
      <c r="Z62" s="249"/>
      <c r="AA62" s="249"/>
      <c r="AB62" s="240"/>
      <c r="AC62" s="288"/>
      <c r="AD62" s="283"/>
      <c r="AE62" s="283"/>
      <c r="AF62" s="283"/>
      <c r="AG62" s="283"/>
      <c r="AH62" s="286"/>
      <c r="AI62" s="312"/>
      <c r="AJ62" s="286"/>
      <c r="AK62" s="312"/>
      <c r="AL62" s="283"/>
      <c r="AM62" s="250"/>
      <c r="AN62" s="291" t="str">
        <f>IF(ISERROR(VLOOKUP(AL62,'Listas Ley Transparencia'!$H$3:$M$17,2,0)),"",VLOOKUP(AL62,'Listas Ley Transparencia'!$H$3:$M$17,2,0))</f>
        <v/>
      </c>
      <c r="AO62" s="292" t="str">
        <f>IF(ISERROR(VLOOKUP(AL62,'Listas Ley Transparencia'!$H$3:$M$17,3,0)),"",VLOOKUP(AL62,'Listas Ley Transparencia'!$H$3:$M$17,3,0))</f>
        <v/>
      </c>
      <c r="AP62" s="292" t="str">
        <f>IF(ISERROR(VLOOKUP(AL62,'Listas Ley Transparencia'!$H$3:$M$17,4,0)),"",VLOOKUP(AL62,'Listas Ley Transparencia'!$H$3:$M$17,4,0))</f>
        <v/>
      </c>
      <c r="AQ62" s="293" t="str">
        <f>IF(ISERROR(VLOOKUP(AL62,'Listas Ley Transparencia'!$H$3:$M$17,6,0)),"",VLOOKUP(AL62,'Listas Ley Transparencia'!$H$3:$M$17,6,0))</f>
        <v/>
      </c>
      <c r="AR62" s="277"/>
      <c r="AS62" s="249"/>
      <c r="AT62" s="278"/>
      <c r="AU62" s="278"/>
      <c r="AV62" s="240"/>
      <c r="AW62" s="301"/>
      <c r="AX62" s="302"/>
      <c r="AY62" s="303"/>
      <c r="AZ62" s="303"/>
      <c r="BA62" s="304" t="str">
        <f t="shared" si="1"/>
        <v>No</v>
      </c>
    </row>
    <row r="63" spans="1:53" ht="93" customHeight="1">
      <c r="A63" s="241">
        <v>57</v>
      </c>
      <c r="B63" s="242"/>
      <c r="C63" s="242"/>
      <c r="D63" s="257"/>
      <c r="E63" s="243"/>
      <c r="F63" s="242"/>
      <c r="G63" s="242"/>
      <c r="H63" s="242"/>
      <c r="I63" s="253"/>
      <c r="J63" s="253"/>
      <c r="K63" s="245"/>
      <c r="L63" s="246"/>
      <c r="M63" s="268"/>
      <c r="N63" s="271"/>
      <c r="O63" s="270">
        <f>IFERROR(VLOOKUP(N63,'Listas Generales'!$B$25:$C$29,2,0),0)</f>
        <v>0</v>
      </c>
      <c r="P63" s="271"/>
      <c r="Q63" s="270">
        <f>IFERROR(VLOOKUP(P63,'Listas Generales'!$B$32:$C$36,2,0),0)</f>
        <v>0</v>
      </c>
      <c r="R63" s="271"/>
      <c r="S63" s="270">
        <f>IFERROR(VLOOKUP(R63,'Listas Generales'!$B$40:$C$44,2,0),0)</f>
        <v>0</v>
      </c>
      <c r="T63" s="272">
        <f t="shared" si="0"/>
        <v>0</v>
      </c>
      <c r="U63" s="271" t="str">
        <f>IFERROR(VLOOKUP(T63,'Listas Generales'!$B$4:$C$7,2,0),"-")</f>
        <v>Sin clasificar</v>
      </c>
      <c r="V63" s="247"/>
      <c r="W63" s="248"/>
      <c r="X63" s="249"/>
      <c r="Y63" s="249"/>
      <c r="Z63" s="249"/>
      <c r="AA63" s="249"/>
      <c r="AB63" s="240"/>
      <c r="AC63" s="288"/>
      <c r="AD63" s="283"/>
      <c r="AE63" s="283"/>
      <c r="AF63" s="283"/>
      <c r="AG63" s="283"/>
      <c r="AH63" s="286"/>
      <c r="AI63" s="312"/>
      <c r="AJ63" s="286"/>
      <c r="AK63" s="312"/>
      <c r="AL63" s="283"/>
      <c r="AM63" s="250"/>
      <c r="AN63" s="291" t="str">
        <f>IF(ISERROR(VLOOKUP(AL63,'Listas Ley Transparencia'!$H$3:$M$17,2,0)),"",VLOOKUP(AL63,'Listas Ley Transparencia'!$H$3:$M$17,2,0))</f>
        <v/>
      </c>
      <c r="AO63" s="292" t="str">
        <f>IF(ISERROR(VLOOKUP(AL63,'Listas Ley Transparencia'!$H$3:$M$17,3,0)),"",VLOOKUP(AL63,'Listas Ley Transparencia'!$H$3:$M$17,3,0))</f>
        <v/>
      </c>
      <c r="AP63" s="292" t="str">
        <f>IF(ISERROR(VLOOKUP(AL63,'Listas Ley Transparencia'!$H$3:$M$17,4,0)),"",VLOOKUP(AL63,'Listas Ley Transparencia'!$H$3:$M$17,4,0))</f>
        <v/>
      </c>
      <c r="AQ63" s="293" t="str">
        <f>IF(ISERROR(VLOOKUP(AL63,'Listas Ley Transparencia'!$H$3:$M$17,6,0)),"",VLOOKUP(AL63,'Listas Ley Transparencia'!$H$3:$M$17,6,0))</f>
        <v/>
      </c>
      <c r="AR63" s="277"/>
      <c r="AS63" s="249"/>
      <c r="AT63" s="278"/>
      <c r="AU63" s="278"/>
      <c r="AV63" s="240"/>
      <c r="AW63" s="301"/>
      <c r="AX63" s="302"/>
      <c r="AY63" s="303"/>
      <c r="AZ63" s="303"/>
      <c r="BA63" s="304" t="str">
        <f t="shared" si="1"/>
        <v>No</v>
      </c>
    </row>
    <row r="64" spans="1:53" ht="93" customHeight="1">
      <c r="A64" s="241">
        <v>58</v>
      </c>
      <c r="B64" s="242"/>
      <c r="C64" s="242"/>
      <c r="D64" s="257"/>
      <c r="E64" s="243"/>
      <c r="F64" s="242"/>
      <c r="G64" s="242"/>
      <c r="H64" s="242"/>
      <c r="I64" s="253"/>
      <c r="J64" s="253"/>
      <c r="K64" s="245"/>
      <c r="L64" s="246"/>
      <c r="M64" s="268"/>
      <c r="N64" s="271"/>
      <c r="O64" s="270">
        <f>IFERROR(VLOOKUP(N64,'Listas Generales'!$B$25:$C$29,2,0),0)</f>
        <v>0</v>
      </c>
      <c r="P64" s="271"/>
      <c r="Q64" s="270">
        <f>IFERROR(VLOOKUP(P64,'Listas Generales'!$B$32:$C$36,2,0),0)</f>
        <v>0</v>
      </c>
      <c r="R64" s="271"/>
      <c r="S64" s="270">
        <f>IFERROR(VLOOKUP(R64,'Listas Generales'!$B$40:$C$44,2,0),0)</f>
        <v>0</v>
      </c>
      <c r="T64" s="272">
        <f t="shared" si="0"/>
        <v>0</v>
      </c>
      <c r="U64" s="271" t="str">
        <f>IFERROR(VLOOKUP(T64,'Listas Generales'!$B$4:$C$7,2,0),"-")</f>
        <v>Sin clasificar</v>
      </c>
      <c r="V64" s="247"/>
      <c r="W64" s="248"/>
      <c r="X64" s="249"/>
      <c r="Y64" s="249"/>
      <c r="Z64" s="249"/>
      <c r="AA64" s="249"/>
      <c r="AB64" s="240"/>
      <c r="AC64" s="288"/>
      <c r="AD64" s="283"/>
      <c r="AE64" s="283"/>
      <c r="AF64" s="283"/>
      <c r="AG64" s="283"/>
      <c r="AH64" s="286"/>
      <c r="AI64" s="312"/>
      <c r="AJ64" s="286"/>
      <c r="AK64" s="312"/>
      <c r="AL64" s="283"/>
      <c r="AM64" s="250"/>
      <c r="AN64" s="291" t="str">
        <f>IF(ISERROR(VLOOKUP(AL64,'Listas Ley Transparencia'!$H$3:$M$17,2,0)),"",VLOOKUP(AL64,'Listas Ley Transparencia'!$H$3:$M$17,2,0))</f>
        <v/>
      </c>
      <c r="AO64" s="292" t="str">
        <f>IF(ISERROR(VLOOKUP(AL64,'Listas Ley Transparencia'!$H$3:$M$17,3,0)),"",VLOOKUP(AL64,'Listas Ley Transparencia'!$H$3:$M$17,3,0))</f>
        <v/>
      </c>
      <c r="AP64" s="292" t="str">
        <f>IF(ISERROR(VLOOKUP(AL64,'Listas Ley Transparencia'!$H$3:$M$17,4,0)),"",VLOOKUP(AL64,'Listas Ley Transparencia'!$H$3:$M$17,4,0))</f>
        <v/>
      </c>
      <c r="AQ64" s="293" t="str">
        <f>IF(ISERROR(VLOOKUP(AL64,'Listas Ley Transparencia'!$H$3:$M$17,6,0)),"",VLOOKUP(AL64,'Listas Ley Transparencia'!$H$3:$M$17,6,0))</f>
        <v/>
      </c>
      <c r="AR64" s="277"/>
      <c r="AS64" s="249"/>
      <c r="AT64" s="278"/>
      <c r="AU64" s="278"/>
      <c r="AV64" s="240"/>
      <c r="AW64" s="301"/>
      <c r="AX64" s="302"/>
      <c r="AY64" s="303"/>
      <c r="AZ64" s="303"/>
      <c r="BA64" s="304" t="str">
        <f t="shared" si="1"/>
        <v>No</v>
      </c>
    </row>
    <row r="65" spans="1:53" ht="93" customHeight="1">
      <c r="A65" s="241">
        <v>59</v>
      </c>
      <c r="B65" s="242"/>
      <c r="C65" s="242"/>
      <c r="D65" s="257"/>
      <c r="E65" s="243"/>
      <c r="F65" s="242"/>
      <c r="G65" s="242"/>
      <c r="H65" s="242"/>
      <c r="I65" s="253"/>
      <c r="J65" s="253"/>
      <c r="K65" s="245"/>
      <c r="L65" s="246"/>
      <c r="M65" s="268"/>
      <c r="N65" s="271"/>
      <c r="O65" s="270">
        <f>IFERROR(VLOOKUP(N65,'Listas Generales'!$B$25:$C$29,2,0),0)</f>
        <v>0</v>
      </c>
      <c r="P65" s="271"/>
      <c r="Q65" s="270">
        <f>IFERROR(VLOOKUP(P65,'Listas Generales'!$B$32:$C$36,2,0),0)</f>
        <v>0</v>
      </c>
      <c r="R65" s="271"/>
      <c r="S65" s="270">
        <f>IFERROR(VLOOKUP(R65,'Listas Generales'!$B$40:$C$44,2,0),0)</f>
        <v>0</v>
      </c>
      <c r="T65" s="272">
        <f t="shared" si="0"/>
        <v>0</v>
      </c>
      <c r="U65" s="271" t="str">
        <f>IFERROR(VLOOKUP(T65,'Listas Generales'!$B$4:$C$7,2,0),"-")</f>
        <v>Sin clasificar</v>
      </c>
      <c r="V65" s="247"/>
      <c r="W65" s="248"/>
      <c r="X65" s="249"/>
      <c r="Y65" s="249"/>
      <c r="Z65" s="249"/>
      <c r="AA65" s="249"/>
      <c r="AB65" s="240"/>
      <c r="AC65" s="288"/>
      <c r="AD65" s="283"/>
      <c r="AE65" s="283"/>
      <c r="AF65" s="283"/>
      <c r="AG65" s="283"/>
      <c r="AH65" s="286"/>
      <c r="AI65" s="312"/>
      <c r="AJ65" s="286"/>
      <c r="AK65" s="312"/>
      <c r="AL65" s="283"/>
      <c r="AM65" s="250"/>
      <c r="AN65" s="291" t="str">
        <f>IF(ISERROR(VLOOKUP(AL65,'Listas Ley Transparencia'!$H$3:$M$17,2,0)),"",VLOOKUP(AL65,'Listas Ley Transparencia'!$H$3:$M$17,2,0))</f>
        <v/>
      </c>
      <c r="AO65" s="292" t="str">
        <f>IF(ISERROR(VLOOKUP(AL65,'Listas Ley Transparencia'!$H$3:$M$17,3,0)),"",VLOOKUP(AL65,'Listas Ley Transparencia'!$H$3:$M$17,3,0))</f>
        <v/>
      </c>
      <c r="AP65" s="292" t="str">
        <f>IF(ISERROR(VLOOKUP(AL65,'Listas Ley Transparencia'!$H$3:$M$17,4,0)),"",VLOOKUP(AL65,'Listas Ley Transparencia'!$H$3:$M$17,4,0))</f>
        <v/>
      </c>
      <c r="AQ65" s="293" t="str">
        <f>IF(ISERROR(VLOOKUP(AL65,'Listas Ley Transparencia'!$H$3:$M$17,6,0)),"",VLOOKUP(AL65,'Listas Ley Transparencia'!$H$3:$M$17,6,0))</f>
        <v/>
      </c>
      <c r="AR65" s="277"/>
      <c r="AS65" s="249"/>
      <c r="AT65" s="278"/>
      <c r="AU65" s="278"/>
      <c r="AV65" s="240"/>
      <c r="AW65" s="301"/>
      <c r="AX65" s="302"/>
      <c r="AY65" s="303"/>
      <c r="AZ65" s="303"/>
      <c r="BA65" s="304" t="str">
        <f t="shared" si="1"/>
        <v>No</v>
      </c>
    </row>
    <row r="66" spans="1:53" ht="93" customHeight="1">
      <c r="A66" s="241">
        <v>60</v>
      </c>
      <c r="B66" s="242"/>
      <c r="C66" s="242"/>
      <c r="D66" s="257"/>
      <c r="E66" s="243"/>
      <c r="F66" s="242"/>
      <c r="G66" s="242"/>
      <c r="H66" s="242"/>
      <c r="I66" s="253"/>
      <c r="J66" s="253"/>
      <c r="K66" s="245"/>
      <c r="L66" s="246"/>
      <c r="M66" s="268"/>
      <c r="N66" s="271"/>
      <c r="O66" s="270">
        <f>IFERROR(VLOOKUP(N66,'Listas Generales'!$B$25:$C$29,2,0),0)</f>
        <v>0</v>
      </c>
      <c r="P66" s="271"/>
      <c r="Q66" s="270">
        <f>IFERROR(VLOOKUP(P66,'Listas Generales'!$B$32:$C$36,2,0),0)</f>
        <v>0</v>
      </c>
      <c r="R66" s="271"/>
      <c r="S66" s="270">
        <f>IFERROR(VLOOKUP(R66,'Listas Generales'!$B$40:$C$44,2,0),0)</f>
        <v>0</v>
      </c>
      <c r="T66" s="272">
        <f t="shared" si="0"/>
        <v>0</v>
      </c>
      <c r="U66" s="271" t="str">
        <f>IFERROR(VLOOKUP(T66,'Listas Generales'!$B$4:$C$7,2,0),"-")</f>
        <v>Sin clasificar</v>
      </c>
      <c r="V66" s="247"/>
      <c r="W66" s="248"/>
      <c r="X66" s="249"/>
      <c r="Y66" s="249"/>
      <c r="Z66" s="249"/>
      <c r="AA66" s="249"/>
      <c r="AB66" s="240"/>
      <c r="AC66" s="288"/>
      <c r="AD66" s="283"/>
      <c r="AE66" s="283"/>
      <c r="AF66" s="283"/>
      <c r="AG66" s="283"/>
      <c r="AH66" s="286"/>
      <c r="AI66" s="312"/>
      <c r="AJ66" s="286"/>
      <c r="AK66" s="312"/>
      <c r="AL66" s="283"/>
      <c r="AM66" s="250"/>
      <c r="AN66" s="291" t="str">
        <f>IF(ISERROR(VLOOKUP(AL66,'Listas Ley Transparencia'!$H$3:$M$17,2,0)),"",VLOOKUP(AL66,'Listas Ley Transparencia'!$H$3:$M$17,2,0))</f>
        <v/>
      </c>
      <c r="AO66" s="292" t="str">
        <f>IF(ISERROR(VLOOKUP(AL66,'Listas Ley Transparencia'!$H$3:$M$17,3,0)),"",VLOOKUP(AL66,'Listas Ley Transparencia'!$H$3:$M$17,3,0))</f>
        <v/>
      </c>
      <c r="AP66" s="292" t="str">
        <f>IF(ISERROR(VLOOKUP(AL66,'Listas Ley Transparencia'!$H$3:$M$17,4,0)),"",VLOOKUP(AL66,'Listas Ley Transparencia'!$H$3:$M$17,4,0))</f>
        <v/>
      </c>
      <c r="AQ66" s="293" t="str">
        <f>IF(ISERROR(VLOOKUP(AL66,'Listas Ley Transparencia'!$H$3:$M$17,6,0)),"",VLOOKUP(AL66,'Listas Ley Transparencia'!$H$3:$M$17,6,0))</f>
        <v/>
      </c>
      <c r="AR66" s="277"/>
      <c r="AS66" s="249"/>
      <c r="AT66" s="278"/>
      <c r="AU66" s="278"/>
      <c r="AV66" s="240"/>
      <c r="AW66" s="301"/>
      <c r="AX66" s="302"/>
      <c r="AY66" s="303"/>
      <c r="AZ66" s="303"/>
      <c r="BA66" s="304" t="str">
        <f t="shared" si="1"/>
        <v>No</v>
      </c>
    </row>
    <row r="67" spans="1:53" ht="93" customHeight="1">
      <c r="A67" s="241">
        <v>61</v>
      </c>
      <c r="B67" s="242"/>
      <c r="C67" s="242"/>
      <c r="D67" s="242"/>
      <c r="E67" s="243"/>
      <c r="F67" s="242"/>
      <c r="G67" s="242"/>
      <c r="H67" s="242"/>
      <c r="I67" s="253"/>
      <c r="J67" s="253"/>
      <c r="K67" s="245"/>
      <c r="L67" s="246"/>
      <c r="M67" s="268"/>
      <c r="N67" s="271"/>
      <c r="O67" s="270">
        <f>IFERROR(VLOOKUP(N67,'Listas Generales'!$B$25:$C$29,2,0),0)</f>
        <v>0</v>
      </c>
      <c r="P67" s="271"/>
      <c r="Q67" s="270">
        <f>IFERROR(VLOOKUP(P67,'Listas Generales'!$B$32:$C$36,2,0),0)</f>
        <v>0</v>
      </c>
      <c r="R67" s="271"/>
      <c r="S67" s="270">
        <f>IFERROR(VLOOKUP(R67,'Listas Generales'!$B$40:$C$44,2,0),0)</f>
        <v>0</v>
      </c>
      <c r="T67" s="272">
        <f t="shared" ref="T67:T130" si="2">IF(OR(O67=0,Q67=0,S67=0),0,IF(AND(O67=1,Q67=1,S67=1),1,(IF(OR(AND(O67=5,Q67=5),AND(Q67=5,S67=5),AND(O67=5,S67=5),AND(O67=5,Q67=5,S67=5)),5,3))))</f>
        <v>0</v>
      </c>
      <c r="U67" s="271" t="str">
        <f>IFERROR(VLOOKUP(T67,'Listas Generales'!$B$4:$C$7,2,0),"-")</f>
        <v>Sin clasificar</v>
      </c>
      <c r="V67" s="247"/>
      <c r="W67" s="248"/>
      <c r="X67" s="249"/>
      <c r="Y67" s="249"/>
      <c r="Z67" s="249"/>
      <c r="AA67" s="249"/>
      <c r="AB67" s="240"/>
      <c r="AC67" s="288"/>
      <c r="AD67" s="283"/>
      <c r="AE67" s="283"/>
      <c r="AF67" s="283"/>
      <c r="AG67" s="283"/>
      <c r="AH67" s="286"/>
      <c r="AI67" s="312"/>
      <c r="AJ67" s="286"/>
      <c r="AK67" s="312"/>
      <c r="AL67" s="283"/>
      <c r="AM67" s="250"/>
      <c r="AN67" s="291" t="str">
        <f>IF(ISERROR(VLOOKUP(AL67,'Listas Ley Transparencia'!$H$3:$M$17,2,0)),"",VLOOKUP(AL67,'Listas Ley Transparencia'!$H$3:$M$17,2,0))</f>
        <v/>
      </c>
      <c r="AO67" s="292" t="str">
        <f>IF(ISERROR(VLOOKUP(AL67,'Listas Ley Transparencia'!$H$3:$M$17,3,0)),"",VLOOKUP(AL67,'Listas Ley Transparencia'!$H$3:$M$17,3,0))</f>
        <v/>
      </c>
      <c r="AP67" s="292" t="str">
        <f>IF(ISERROR(VLOOKUP(AL67,'Listas Ley Transparencia'!$H$3:$M$17,4,0)),"",VLOOKUP(AL67,'Listas Ley Transparencia'!$H$3:$M$17,4,0))</f>
        <v/>
      </c>
      <c r="AQ67" s="293" t="str">
        <f>IF(ISERROR(VLOOKUP(AL67,'Listas Ley Transparencia'!$H$3:$M$17,6,0)),"",VLOOKUP(AL67,'Listas Ley Transparencia'!$H$3:$M$17,6,0))</f>
        <v/>
      </c>
      <c r="AR67" s="277"/>
      <c r="AS67" s="249"/>
      <c r="AT67" s="278"/>
      <c r="AU67" s="278"/>
      <c r="AV67" s="240"/>
      <c r="AW67" s="301"/>
      <c r="AX67" s="302"/>
      <c r="AY67" s="303"/>
      <c r="AZ67" s="303"/>
      <c r="BA67" s="304" t="str">
        <f t="shared" ref="BA67:BA130" si="3">IF(OR(AX67="Si",AY67="Si",AZ67="Si"),"Si","No")</f>
        <v>No</v>
      </c>
    </row>
    <row r="68" spans="1:53" ht="93" customHeight="1">
      <c r="A68" s="241">
        <v>62</v>
      </c>
      <c r="B68" s="242"/>
      <c r="C68" s="242"/>
      <c r="D68" s="242"/>
      <c r="E68" s="243"/>
      <c r="F68" s="242"/>
      <c r="G68" s="242"/>
      <c r="H68" s="242"/>
      <c r="I68" s="253"/>
      <c r="J68" s="253"/>
      <c r="K68" s="245"/>
      <c r="L68" s="246"/>
      <c r="M68" s="268"/>
      <c r="N68" s="271"/>
      <c r="O68" s="270">
        <f>IFERROR(VLOOKUP(N68,'Listas Generales'!$B$25:$C$29,2,0),0)</f>
        <v>0</v>
      </c>
      <c r="P68" s="271"/>
      <c r="Q68" s="270">
        <f>IFERROR(VLOOKUP(P68,'Listas Generales'!$B$32:$C$36,2,0),0)</f>
        <v>0</v>
      </c>
      <c r="R68" s="271"/>
      <c r="S68" s="270">
        <f>IFERROR(VLOOKUP(R68,'Listas Generales'!$B$40:$C$44,2,0),0)</f>
        <v>0</v>
      </c>
      <c r="T68" s="272">
        <f t="shared" si="2"/>
        <v>0</v>
      </c>
      <c r="U68" s="271" t="str">
        <f>IFERROR(VLOOKUP(T68,'Listas Generales'!$B$4:$C$7,2,0),"-")</f>
        <v>Sin clasificar</v>
      </c>
      <c r="V68" s="247"/>
      <c r="W68" s="248"/>
      <c r="X68" s="249"/>
      <c r="Y68" s="249"/>
      <c r="Z68" s="249"/>
      <c r="AA68" s="249"/>
      <c r="AB68" s="240"/>
      <c r="AC68" s="288"/>
      <c r="AD68" s="283"/>
      <c r="AE68" s="283"/>
      <c r="AF68" s="283"/>
      <c r="AG68" s="283"/>
      <c r="AH68" s="286"/>
      <c r="AI68" s="312"/>
      <c r="AJ68" s="286"/>
      <c r="AK68" s="312"/>
      <c r="AL68" s="283"/>
      <c r="AM68" s="250"/>
      <c r="AN68" s="291" t="str">
        <f>IF(ISERROR(VLOOKUP(AL68,'Listas Ley Transparencia'!$H$3:$M$17,2,0)),"",VLOOKUP(AL68,'Listas Ley Transparencia'!$H$3:$M$17,2,0))</f>
        <v/>
      </c>
      <c r="AO68" s="292" t="str">
        <f>IF(ISERROR(VLOOKUP(AL68,'Listas Ley Transparencia'!$H$3:$M$17,3,0)),"",VLOOKUP(AL68,'Listas Ley Transparencia'!$H$3:$M$17,3,0))</f>
        <v/>
      </c>
      <c r="AP68" s="292" t="str">
        <f>IF(ISERROR(VLOOKUP(AL68,'Listas Ley Transparencia'!$H$3:$M$17,4,0)),"",VLOOKUP(AL68,'Listas Ley Transparencia'!$H$3:$M$17,4,0))</f>
        <v/>
      </c>
      <c r="AQ68" s="293" t="str">
        <f>IF(ISERROR(VLOOKUP(AL68,'Listas Ley Transparencia'!$H$3:$M$17,6,0)),"",VLOOKUP(AL68,'Listas Ley Transparencia'!$H$3:$M$17,6,0))</f>
        <v/>
      </c>
      <c r="AR68" s="277"/>
      <c r="AS68" s="249"/>
      <c r="AT68" s="278"/>
      <c r="AU68" s="278"/>
      <c r="AV68" s="240"/>
      <c r="AW68" s="301"/>
      <c r="AX68" s="302"/>
      <c r="AY68" s="303"/>
      <c r="AZ68" s="303"/>
      <c r="BA68" s="304" t="str">
        <f t="shared" si="3"/>
        <v>No</v>
      </c>
    </row>
    <row r="69" spans="1:53" ht="93" customHeight="1">
      <c r="A69" s="241">
        <v>63</v>
      </c>
      <c r="B69" s="242"/>
      <c r="C69" s="242"/>
      <c r="D69" s="242"/>
      <c r="E69" s="243"/>
      <c r="F69" s="242"/>
      <c r="G69" s="242"/>
      <c r="H69" s="242"/>
      <c r="I69" s="253"/>
      <c r="J69" s="253"/>
      <c r="K69" s="245"/>
      <c r="L69" s="246"/>
      <c r="M69" s="268"/>
      <c r="N69" s="271"/>
      <c r="O69" s="270">
        <f>IFERROR(VLOOKUP(N69,'Listas Generales'!$B$25:$C$29,2,0),0)</f>
        <v>0</v>
      </c>
      <c r="P69" s="271"/>
      <c r="Q69" s="270">
        <f>IFERROR(VLOOKUP(P69,'Listas Generales'!$B$32:$C$36,2,0),0)</f>
        <v>0</v>
      </c>
      <c r="R69" s="271"/>
      <c r="S69" s="270">
        <f>IFERROR(VLOOKUP(R69,'Listas Generales'!$B$40:$C$44,2,0),0)</f>
        <v>0</v>
      </c>
      <c r="T69" s="272">
        <f t="shared" si="2"/>
        <v>0</v>
      </c>
      <c r="U69" s="271" t="str">
        <f>IFERROR(VLOOKUP(T69,'Listas Generales'!$B$4:$C$7,2,0),"-")</f>
        <v>Sin clasificar</v>
      </c>
      <c r="V69" s="247"/>
      <c r="W69" s="248"/>
      <c r="X69" s="249"/>
      <c r="Y69" s="249"/>
      <c r="Z69" s="249"/>
      <c r="AA69" s="249"/>
      <c r="AB69" s="240"/>
      <c r="AC69" s="288"/>
      <c r="AD69" s="283"/>
      <c r="AE69" s="283"/>
      <c r="AF69" s="283"/>
      <c r="AG69" s="283"/>
      <c r="AH69" s="286"/>
      <c r="AI69" s="312"/>
      <c r="AJ69" s="286"/>
      <c r="AK69" s="312"/>
      <c r="AL69" s="283"/>
      <c r="AM69" s="250"/>
      <c r="AN69" s="291" t="str">
        <f>IF(ISERROR(VLOOKUP(AL69,'Listas Ley Transparencia'!$H$3:$M$17,2,0)),"",VLOOKUP(AL69,'Listas Ley Transparencia'!$H$3:$M$17,2,0))</f>
        <v/>
      </c>
      <c r="AO69" s="292" t="str">
        <f>IF(ISERROR(VLOOKUP(AL69,'Listas Ley Transparencia'!$H$3:$M$17,3,0)),"",VLOOKUP(AL69,'Listas Ley Transparencia'!$H$3:$M$17,3,0))</f>
        <v/>
      </c>
      <c r="AP69" s="292" t="str">
        <f>IF(ISERROR(VLOOKUP(AL69,'Listas Ley Transparencia'!$H$3:$M$17,4,0)),"",VLOOKUP(AL69,'Listas Ley Transparencia'!$H$3:$M$17,4,0))</f>
        <v/>
      </c>
      <c r="AQ69" s="293" t="str">
        <f>IF(ISERROR(VLOOKUP(AL69,'Listas Ley Transparencia'!$H$3:$M$17,6,0)),"",VLOOKUP(AL69,'Listas Ley Transparencia'!$H$3:$M$17,6,0))</f>
        <v/>
      </c>
      <c r="AR69" s="277"/>
      <c r="AS69" s="249"/>
      <c r="AT69" s="278"/>
      <c r="AU69" s="278"/>
      <c r="AV69" s="240"/>
      <c r="AW69" s="301"/>
      <c r="AX69" s="302"/>
      <c r="AY69" s="303"/>
      <c r="AZ69" s="303"/>
      <c r="BA69" s="304" t="str">
        <f t="shared" si="3"/>
        <v>No</v>
      </c>
    </row>
    <row r="70" spans="1:53" ht="93" customHeight="1">
      <c r="A70" s="241">
        <v>64</v>
      </c>
      <c r="B70" s="242"/>
      <c r="C70" s="242"/>
      <c r="D70" s="242"/>
      <c r="E70" s="243"/>
      <c r="F70" s="242"/>
      <c r="G70" s="242"/>
      <c r="H70" s="242"/>
      <c r="I70" s="253"/>
      <c r="J70" s="253"/>
      <c r="K70" s="245"/>
      <c r="L70" s="246"/>
      <c r="M70" s="268"/>
      <c r="N70" s="271"/>
      <c r="O70" s="270">
        <f>IFERROR(VLOOKUP(N70,'Listas Generales'!$B$25:$C$29,2,0),0)</f>
        <v>0</v>
      </c>
      <c r="P70" s="271"/>
      <c r="Q70" s="270">
        <f>IFERROR(VLOOKUP(P70,'Listas Generales'!$B$32:$C$36,2,0),0)</f>
        <v>0</v>
      </c>
      <c r="R70" s="271"/>
      <c r="S70" s="270">
        <f>IFERROR(VLOOKUP(R70,'Listas Generales'!$B$40:$C$44,2,0),0)</f>
        <v>0</v>
      </c>
      <c r="T70" s="272">
        <f t="shared" si="2"/>
        <v>0</v>
      </c>
      <c r="U70" s="271" t="str">
        <f>IFERROR(VLOOKUP(T70,'Listas Generales'!$B$4:$C$7,2,0),"-")</f>
        <v>Sin clasificar</v>
      </c>
      <c r="V70" s="247"/>
      <c r="W70" s="248"/>
      <c r="X70" s="249"/>
      <c r="Y70" s="249"/>
      <c r="Z70" s="249"/>
      <c r="AA70" s="249"/>
      <c r="AB70" s="240"/>
      <c r="AC70" s="288"/>
      <c r="AD70" s="283"/>
      <c r="AE70" s="283"/>
      <c r="AF70" s="283"/>
      <c r="AG70" s="283"/>
      <c r="AH70" s="286"/>
      <c r="AI70" s="312"/>
      <c r="AJ70" s="286"/>
      <c r="AK70" s="312"/>
      <c r="AL70" s="283"/>
      <c r="AM70" s="250"/>
      <c r="AN70" s="291" t="str">
        <f>IF(ISERROR(VLOOKUP(AL70,'Listas Ley Transparencia'!$H$3:$M$17,2,0)),"",VLOOKUP(AL70,'Listas Ley Transparencia'!$H$3:$M$17,2,0))</f>
        <v/>
      </c>
      <c r="AO70" s="292" t="str">
        <f>IF(ISERROR(VLOOKUP(AL70,'Listas Ley Transparencia'!$H$3:$M$17,3,0)),"",VLOOKUP(AL70,'Listas Ley Transparencia'!$H$3:$M$17,3,0))</f>
        <v/>
      </c>
      <c r="AP70" s="292" t="str">
        <f>IF(ISERROR(VLOOKUP(AL70,'Listas Ley Transparencia'!$H$3:$M$17,4,0)),"",VLOOKUP(AL70,'Listas Ley Transparencia'!$H$3:$M$17,4,0))</f>
        <v/>
      </c>
      <c r="AQ70" s="293" t="str">
        <f>IF(ISERROR(VLOOKUP(AL70,'Listas Ley Transparencia'!$H$3:$M$17,6,0)),"",VLOOKUP(AL70,'Listas Ley Transparencia'!$H$3:$M$17,6,0))</f>
        <v/>
      </c>
      <c r="AR70" s="277"/>
      <c r="AS70" s="249"/>
      <c r="AT70" s="278"/>
      <c r="AU70" s="278"/>
      <c r="AV70" s="240"/>
      <c r="AW70" s="301"/>
      <c r="AX70" s="302"/>
      <c r="AY70" s="303"/>
      <c r="AZ70" s="303"/>
      <c r="BA70" s="304" t="str">
        <f t="shared" si="3"/>
        <v>No</v>
      </c>
    </row>
    <row r="71" spans="1:53" ht="93" customHeight="1">
      <c r="A71" s="241">
        <v>65</v>
      </c>
      <c r="B71" s="242"/>
      <c r="C71" s="242"/>
      <c r="D71" s="242"/>
      <c r="E71" s="243"/>
      <c r="F71" s="242"/>
      <c r="G71" s="242"/>
      <c r="H71" s="242"/>
      <c r="I71" s="253"/>
      <c r="J71" s="253"/>
      <c r="K71" s="245"/>
      <c r="L71" s="246"/>
      <c r="M71" s="268"/>
      <c r="N71" s="271"/>
      <c r="O71" s="270">
        <f>IFERROR(VLOOKUP(N71,'Listas Generales'!$B$25:$C$29,2,0),0)</f>
        <v>0</v>
      </c>
      <c r="P71" s="271"/>
      <c r="Q71" s="270">
        <f>IFERROR(VLOOKUP(P71,'Listas Generales'!$B$32:$C$36,2,0),0)</f>
        <v>0</v>
      </c>
      <c r="R71" s="271"/>
      <c r="S71" s="270">
        <f>IFERROR(VLOOKUP(R71,'Listas Generales'!$B$40:$C$44,2,0),0)</f>
        <v>0</v>
      </c>
      <c r="T71" s="272">
        <f t="shared" si="2"/>
        <v>0</v>
      </c>
      <c r="U71" s="271" t="str">
        <f>IFERROR(VLOOKUP(T71,'Listas Generales'!$B$4:$C$7,2,0),"-")</f>
        <v>Sin clasificar</v>
      </c>
      <c r="V71" s="247"/>
      <c r="W71" s="248"/>
      <c r="X71" s="249"/>
      <c r="Y71" s="249"/>
      <c r="Z71" s="249"/>
      <c r="AA71" s="249"/>
      <c r="AB71" s="240"/>
      <c r="AC71" s="288"/>
      <c r="AD71" s="283"/>
      <c r="AE71" s="283"/>
      <c r="AF71" s="283"/>
      <c r="AG71" s="283"/>
      <c r="AH71" s="286"/>
      <c r="AI71" s="312"/>
      <c r="AJ71" s="286"/>
      <c r="AK71" s="312"/>
      <c r="AL71" s="283"/>
      <c r="AM71" s="250"/>
      <c r="AN71" s="291" t="str">
        <f>IF(ISERROR(VLOOKUP(AL71,'Listas Ley Transparencia'!$H$3:$M$17,2,0)),"",VLOOKUP(AL71,'Listas Ley Transparencia'!$H$3:$M$17,2,0))</f>
        <v/>
      </c>
      <c r="AO71" s="292" t="str">
        <f>IF(ISERROR(VLOOKUP(AL71,'Listas Ley Transparencia'!$H$3:$M$17,3,0)),"",VLOOKUP(AL71,'Listas Ley Transparencia'!$H$3:$M$17,3,0))</f>
        <v/>
      </c>
      <c r="AP71" s="292" t="str">
        <f>IF(ISERROR(VLOOKUP(AL71,'Listas Ley Transparencia'!$H$3:$M$17,4,0)),"",VLOOKUP(AL71,'Listas Ley Transparencia'!$H$3:$M$17,4,0))</f>
        <v/>
      </c>
      <c r="AQ71" s="293" t="str">
        <f>IF(ISERROR(VLOOKUP(AL71,'Listas Ley Transparencia'!$H$3:$M$17,6,0)),"",VLOOKUP(AL71,'Listas Ley Transparencia'!$H$3:$M$17,6,0))</f>
        <v/>
      </c>
      <c r="AR71" s="277"/>
      <c r="AS71" s="249"/>
      <c r="AT71" s="278"/>
      <c r="AU71" s="278"/>
      <c r="AV71" s="240"/>
      <c r="AW71" s="301"/>
      <c r="AX71" s="302"/>
      <c r="AY71" s="303"/>
      <c r="AZ71" s="303"/>
      <c r="BA71" s="304" t="str">
        <f t="shared" si="3"/>
        <v>No</v>
      </c>
    </row>
    <row r="72" spans="1:53" ht="93" customHeight="1">
      <c r="A72" s="241">
        <v>66</v>
      </c>
      <c r="B72" s="242"/>
      <c r="C72" s="242"/>
      <c r="D72" s="242"/>
      <c r="E72" s="243"/>
      <c r="F72" s="242"/>
      <c r="G72" s="242"/>
      <c r="H72" s="242"/>
      <c r="I72" s="253"/>
      <c r="J72" s="253"/>
      <c r="K72" s="245"/>
      <c r="L72" s="246"/>
      <c r="M72" s="268"/>
      <c r="N72" s="271"/>
      <c r="O72" s="270">
        <f>IFERROR(VLOOKUP(N72,'Listas Generales'!$B$25:$C$29,2,0),0)</f>
        <v>0</v>
      </c>
      <c r="P72" s="271"/>
      <c r="Q72" s="270">
        <f>IFERROR(VLOOKUP(P72,'Listas Generales'!$B$32:$C$36,2,0),0)</f>
        <v>0</v>
      </c>
      <c r="R72" s="271"/>
      <c r="S72" s="270">
        <f>IFERROR(VLOOKUP(R72,'Listas Generales'!$B$40:$C$44,2,0),0)</f>
        <v>0</v>
      </c>
      <c r="T72" s="272">
        <f t="shared" si="2"/>
        <v>0</v>
      </c>
      <c r="U72" s="271" t="str">
        <f>IFERROR(VLOOKUP(T72,'Listas Generales'!$B$4:$C$7,2,0),"-")</f>
        <v>Sin clasificar</v>
      </c>
      <c r="V72" s="247"/>
      <c r="W72" s="248"/>
      <c r="X72" s="249"/>
      <c r="Y72" s="249"/>
      <c r="Z72" s="249"/>
      <c r="AA72" s="249"/>
      <c r="AB72" s="240"/>
      <c r="AC72" s="288"/>
      <c r="AD72" s="283"/>
      <c r="AE72" s="283"/>
      <c r="AF72" s="283"/>
      <c r="AG72" s="283"/>
      <c r="AH72" s="286"/>
      <c r="AI72" s="312"/>
      <c r="AJ72" s="286"/>
      <c r="AK72" s="312"/>
      <c r="AL72" s="283"/>
      <c r="AM72" s="250"/>
      <c r="AN72" s="291" t="str">
        <f>IF(ISERROR(VLOOKUP(AL72,'Listas Ley Transparencia'!$H$3:$M$17,2,0)),"",VLOOKUP(AL72,'Listas Ley Transparencia'!$H$3:$M$17,2,0))</f>
        <v/>
      </c>
      <c r="AO72" s="292" t="str">
        <f>IF(ISERROR(VLOOKUP(AL72,'Listas Ley Transparencia'!$H$3:$M$17,3,0)),"",VLOOKUP(AL72,'Listas Ley Transparencia'!$H$3:$M$17,3,0))</f>
        <v/>
      </c>
      <c r="AP72" s="292" t="str">
        <f>IF(ISERROR(VLOOKUP(AL72,'Listas Ley Transparencia'!$H$3:$M$17,4,0)),"",VLOOKUP(AL72,'Listas Ley Transparencia'!$H$3:$M$17,4,0))</f>
        <v/>
      </c>
      <c r="AQ72" s="293" t="str">
        <f>IF(ISERROR(VLOOKUP(AL72,'Listas Ley Transparencia'!$H$3:$M$17,6,0)),"",VLOOKUP(AL72,'Listas Ley Transparencia'!$H$3:$M$17,6,0))</f>
        <v/>
      </c>
      <c r="AR72" s="277"/>
      <c r="AS72" s="249"/>
      <c r="AT72" s="278"/>
      <c r="AU72" s="278"/>
      <c r="AV72" s="240"/>
      <c r="AW72" s="301"/>
      <c r="AX72" s="302"/>
      <c r="AY72" s="303"/>
      <c r="AZ72" s="303"/>
      <c r="BA72" s="304" t="str">
        <f t="shared" si="3"/>
        <v>No</v>
      </c>
    </row>
    <row r="73" spans="1:53" ht="93" customHeight="1">
      <c r="A73" s="241">
        <v>67</v>
      </c>
      <c r="B73" s="242"/>
      <c r="C73" s="242"/>
      <c r="D73" s="242"/>
      <c r="E73" s="243"/>
      <c r="F73" s="242"/>
      <c r="G73" s="242"/>
      <c r="H73" s="242"/>
      <c r="I73" s="253"/>
      <c r="J73" s="253"/>
      <c r="K73" s="245"/>
      <c r="L73" s="246"/>
      <c r="M73" s="268"/>
      <c r="N73" s="271"/>
      <c r="O73" s="270">
        <f>IFERROR(VLOOKUP(N73,'Listas Generales'!$B$25:$C$29,2,0),0)</f>
        <v>0</v>
      </c>
      <c r="P73" s="271"/>
      <c r="Q73" s="270">
        <f>IFERROR(VLOOKUP(P73,'Listas Generales'!$B$32:$C$36,2,0),0)</f>
        <v>0</v>
      </c>
      <c r="R73" s="271"/>
      <c r="S73" s="270">
        <f>IFERROR(VLOOKUP(R73,'Listas Generales'!$B$40:$C$44,2,0),0)</f>
        <v>0</v>
      </c>
      <c r="T73" s="272">
        <f t="shared" si="2"/>
        <v>0</v>
      </c>
      <c r="U73" s="271" t="str">
        <f>IFERROR(VLOOKUP(T73,'Listas Generales'!$B$4:$C$7,2,0),"-")</f>
        <v>Sin clasificar</v>
      </c>
      <c r="V73" s="247"/>
      <c r="W73" s="248"/>
      <c r="X73" s="249"/>
      <c r="Y73" s="249"/>
      <c r="Z73" s="249"/>
      <c r="AA73" s="249"/>
      <c r="AB73" s="240"/>
      <c r="AC73" s="288"/>
      <c r="AD73" s="283"/>
      <c r="AE73" s="283"/>
      <c r="AF73" s="283"/>
      <c r="AG73" s="283"/>
      <c r="AH73" s="286"/>
      <c r="AI73" s="312"/>
      <c r="AJ73" s="286"/>
      <c r="AK73" s="312"/>
      <c r="AL73" s="283"/>
      <c r="AM73" s="250"/>
      <c r="AN73" s="291" t="str">
        <f>IF(ISERROR(VLOOKUP(AL73,'Listas Ley Transparencia'!$H$3:$M$17,2,0)),"",VLOOKUP(AL73,'Listas Ley Transparencia'!$H$3:$M$17,2,0))</f>
        <v/>
      </c>
      <c r="AO73" s="292" t="str">
        <f>IF(ISERROR(VLOOKUP(AL73,'Listas Ley Transparencia'!$H$3:$M$17,3,0)),"",VLOOKUP(AL73,'Listas Ley Transparencia'!$H$3:$M$17,3,0))</f>
        <v/>
      </c>
      <c r="AP73" s="292" t="str">
        <f>IF(ISERROR(VLOOKUP(AL73,'Listas Ley Transparencia'!$H$3:$M$17,4,0)),"",VLOOKUP(AL73,'Listas Ley Transparencia'!$H$3:$M$17,4,0))</f>
        <v/>
      </c>
      <c r="AQ73" s="293" t="str">
        <f>IF(ISERROR(VLOOKUP(AL73,'Listas Ley Transparencia'!$H$3:$M$17,6,0)),"",VLOOKUP(AL73,'Listas Ley Transparencia'!$H$3:$M$17,6,0))</f>
        <v/>
      </c>
      <c r="AR73" s="277"/>
      <c r="AS73" s="249"/>
      <c r="AT73" s="278"/>
      <c r="AU73" s="278"/>
      <c r="AV73" s="240"/>
      <c r="AW73" s="301"/>
      <c r="AX73" s="302"/>
      <c r="AY73" s="303"/>
      <c r="AZ73" s="303"/>
      <c r="BA73" s="304" t="str">
        <f t="shared" si="3"/>
        <v>No</v>
      </c>
    </row>
    <row r="74" spans="1:53" ht="93" customHeight="1">
      <c r="A74" s="241">
        <v>68</v>
      </c>
      <c r="B74" s="242"/>
      <c r="C74" s="242"/>
      <c r="D74" s="242"/>
      <c r="E74" s="243"/>
      <c r="F74" s="242"/>
      <c r="G74" s="242"/>
      <c r="H74" s="242"/>
      <c r="I74" s="253"/>
      <c r="J74" s="253"/>
      <c r="K74" s="245"/>
      <c r="L74" s="246"/>
      <c r="M74" s="268"/>
      <c r="N74" s="271"/>
      <c r="O74" s="270">
        <f>IFERROR(VLOOKUP(N74,'Listas Generales'!$B$25:$C$29,2,0),0)</f>
        <v>0</v>
      </c>
      <c r="P74" s="271"/>
      <c r="Q74" s="270">
        <f>IFERROR(VLOOKUP(P74,'Listas Generales'!$B$32:$C$36,2,0),0)</f>
        <v>0</v>
      </c>
      <c r="R74" s="271"/>
      <c r="S74" s="270">
        <f>IFERROR(VLOOKUP(R74,'Listas Generales'!$B$40:$C$44,2,0),0)</f>
        <v>0</v>
      </c>
      <c r="T74" s="272">
        <f t="shared" si="2"/>
        <v>0</v>
      </c>
      <c r="U74" s="271" t="str">
        <f>IFERROR(VLOOKUP(T74,'Listas Generales'!$B$4:$C$7,2,0),"-")</f>
        <v>Sin clasificar</v>
      </c>
      <c r="V74" s="247"/>
      <c r="W74" s="248"/>
      <c r="X74" s="249"/>
      <c r="Y74" s="249"/>
      <c r="Z74" s="249"/>
      <c r="AA74" s="249"/>
      <c r="AB74" s="240"/>
      <c r="AC74" s="288"/>
      <c r="AD74" s="283"/>
      <c r="AE74" s="283"/>
      <c r="AF74" s="283"/>
      <c r="AG74" s="283"/>
      <c r="AH74" s="286"/>
      <c r="AI74" s="312"/>
      <c r="AJ74" s="286"/>
      <c r="AK74" s="312"/>
      <c r="AL74" s="283"/>
      <c r="AM74" s="250"/>
      <c r="AN74" s="291" t="str">
        <f>IF(ISERROR(VLOOKUP(AL74,'Listas Ley Transparencia'!$H$3:$M$17,2,0)),"",VLOOKUP(AL74,'Listas Ley Transparencia'!$H$3:$M$17,2,0))</f>
        <v/>
      </c>
      <c r="AO74" s="292" t="str">
        <f>IF(ISERROR(VLOOKUP(AL74,'Listas Ley Transparencia'!$H$3:$M$17,3,0)),"",VLOOKUP(AL74,'Listas Ley Transparencia'!$H$3:$M$17,3,0))</f>
        <v/>
      </c>
      <c r="AP74" s="292" t="str">
        <f>IF(ISERROR(VLOOKUP(AL74,'Listas Ley Transparencia'!$H$3:$M$17,4,0)),"",VLOOKUP(AL74,'Listas Ley Transparencia'!$H$3:$M$17,4,0))</f>
        <v/>
      </c>
      <c r="AQ74" s="293" t="str">
        <f>IF(ISERROR(VLOOKUP(AL74,'Listas Ley Transparencia'!$H$3:$M$17,6,0)),"",VLOOKUP(AL74,'Listas Ley Transparencia'!$H$3:$M$17,6,0))</f>
        <v/>
      </c>
      <c r="AR74" s="277"/>
      <c r="AS74" s="249"/>
      <c r="AT74" s="278"/>
      <c r="AU74" s="278"/>
      <c r="AV74" s="240"/>
      <c r="AW74" s="301"/>
      <c r="AX74" s="302"/>
      <c r="AY74" s="303"/>
      <c r="AZ74" s="303"/>
      <c r="BA74" s="304" t="str">
        <f t="shared" si="3"/>
        <v>No</v>
      </c>
    </row>
    <row r="75" spans="1:53" ht="93" customHeight="1">
      <c r="A75" s="241">
        <v>69</v>
      </c>
      <c r="B75" s="242"/>
      <c r="C75" s="242"/>
      <c r="D75" s="242"/>
      <c r="E75" s="243"/>
      <c r="F75" s="242"/>
      <c r="G75" s="242"/>
      <c r="H75" s="242"/>
      <c r="I75" s="253"/>
      <c r="J75" s="253"/>
      <c r="K75" s="245"/>
      <c r="L75" s="246"/>
      <c r="M75" s="268"/>
      <c r="N75" s="271"/>
      <c r="O75" s="270">
        <f>IFERROR(VLOOKUP(N75,'Listas Generales'!$B$25:$C$29,2,0),0)</f>
        <v>0</v>
      </c>
      <c r="P75" s="271"/>
      <c r="Q75" s="270">
        <f>IFERROR(VLOOKUP(P75,'Listas Generales'!$B$32:$C$36,2,0),0)</f>
        <v>0</v>
      </c>
      <c r="R75" s="271"/>
      <c r="S75" s="270">
        <f>IFERROR(VLOOKUP(R75,'Listas Generales'!$B$40:$C$44,2,0),0)</f>
        <v>0</v>
      </c>
      <c r="T75" s="272">
        <f t="shared" si="2"/>
        <v>0</v>
      </c>
      <c r="U75" s="271" t="str">
        <f>IFERROR(VLOOKUP(T75,'Listas Generales'!$B$4:$C$7,2,0),"-")</f>
        <v>Sin clasificar</v>
      </c>
      <c r="V75" s="247"/>
      <c r="W75" s="248"/>
      <c r="X75" s="249"/>
      <c r="Y75" s="249"/>
      <c r="Z75" s="249"/>
      <c r="AA75" s="249"/>
      <c r="AB75" s="240"/>
      <c r="AC75" s="288"/>
      <c r="AD75" s="283"/>
      <c r="AE75" s="283"/>
      <c r="AF75" s="283"/>
      <c r="AG75" s="283"/>
      <c r="AH75" s="286"/>
      <c r="AI75" s="312"/>
      <c r="AJ75" s="286"/>
      <c r="AK75" s="312"/>
      <c r="AL75" s="283"/>
      <c r="AM75" s="250"/>
      <c r="AN75" s="291" t="str">
        <f>IF(ISERROR(VLOOKUP(AL75,'Listas Ley Transparencia'!$H$3:$M$17,2,0)),"",VLOOKUP(AL75,'Listas Ley Transparencia'!$H$3:$M$17,2,0))</f>
        <v/>
      </c>
      <c r="AO75" s="292" t="str">
        <f>IF(ISERROR(VLOOKUP(AL75,'Listas Ley Transparencia'!$H$3:$M$17,3,0)),"",VLOOKUP(AL75,'Listas Ley Transparencia'!$H$3:$M$17,3,0))</f>
        <v/>
      </c>
      <c r="AP75" s="292" t="str">
        <f>IF(ISERROR(VLOOKUP(AL75,'Listas Ley Transparencia'!$H$3:$M$17,4,0)),"",VLOOKUP(AL75,'Listas Ley Transparencia'!$H$3:$M$17,4,0))</f>
        <v/>
      </c>
      <c r="AQ75" s="293" t="str">
        <f>IF(ISERROR(VLOOKUP(AL75,'Listas Ley Transparencia'!$H$3:$M$17,6,0)),"",VLOOKUP(AL75,'Listas Ley Transparencia'!$H$3:$M$17,6,0))</f>
        <v/>
      </c>
      <c r="AR75" s="277"/>
      <c r="AS75" s="249"/>
      <c r="AT75" s="278"/>
      <c r="AU75" s="278"/>
      <c r="AV75" s="240"/>
      <c r="AW75" s="301"/>
      <c r="AX75" s="302"/>
      <c r="AY75" s="303"/>
      <c r="AZ75" s="303"/>
      <c r="BA75" s="304" t="str">
        <f t="shared" si="3"/>
        <v>No</v>
      </c>
    </row>
    <row r="76" spans="1:53" ht="93" customHeight="1">
      <c r="A76" s="241">
        <v>70</v>
      </c>
      <c r="B76" s="242"/>
      <c r="C76" s="242"/>
      <c r="D76" s="242"/>
      <c r="E76" s="243"/>
      <c r="F76" s="242"/>
      <c r="G76" s="242"/>
      <c r="H76" s="242"/>
      <c r="I76" s="253"/>
      <c r="J76" s="253"/>
      <c r="K76" s="245"/>
      <c r="L76" s="246"/>
      <c r="M76" s="268"/>
      <c r="N76" s="271"/>
      <c r="O76" s="270">
        <f>IFERROR(VLOOKUP(N76,'Listas Generales'!$B$25:$C$29,2,0),0)</f>
        <v>0</v>
      </c>
      <c r="P76" s="271"/>
      <c r="Q76" s="270">
        <f>IFERROR(VLOOKUP(P76,'Listas Generales'!$B$32:$C$36,2,0),0)</f>
        <v>0</v>
      </c>
      <c r="R76" s="271"/>
      <c r="S76" s="270">
        <f>IFERROR(VLOOKUP(R76,'Listas Generales'!$B$40:$C$44,2,0),0)</f>
        <v>0</v>
      </c>
      <c r="T76" s="272">
        <f t="shared" si="2"/>
        <v>0</v>
      </c>
      <c r="U76" s="271" t="str">
        <f>IFERROR(VLOOKUP(T76,'Listas Generales'!$B$4:$C$7,2,0),"-")</f>
        <v>Sin clasificar</v>
      </c>
      <c r="V76" s="247"/>
      <c r="W76" s="248"/>
      <c r="X76" s="249"/>
      <c r="Y76" s="249"/>
      <c r="Z76" s="249"/>
      <c r="AA76" s="249"/>
      <c r="AB76" s="240"/>
      <c r="AC76" s="288"/>
      <c r="AD76" s="283"/>
      <c r="AE76" s="283"/>
      <c r="AF76" s="283"/>
      <c r="AG76" s="283"/>
      <c r="AH76" s="286"/>
      <c r="AI76" s="312"/>
      <c r="AJ76" s="286"/>
      <c r="AK76" s="312"/>
      <c r="AL76" s="283"/>
      <c r="AM76" s="250"/>
      <c r="AN76" s="291" t="str">
        <f>IF(ISERROR(VLOOKUP(AL76,'Listas Ley Transparencia'!$H$3:$M$17,2,0)),"",VLOOKUP(AL76,'Listas Ley Transparencia'!$H$3:$M$17,2,0))</f>
        <v/>
      </c>
      <c r="AO76" s="292" t="str">
        <f>IF(ISERROR(VLOOKUP(AL76,'Listas Ley Transparencia'!$H$3:$M$17,3,0)),"",VLOOKUP(AL76,'Listas Ley Transparencia'!$H$3:$M$17,3,0))</f>
        <v/>
      </c>
      <c r="AP76" s="292" t="str">
        <f>IF(ISERROR(VLOOKUP(AL76,'Listas Ley Transparencia'!$H$3:$M$17,4,0)),"",VLOOKUP(AL76,'Listas Ley Transparencia'!$H$3:$M$17,4,0))</f>
        <v/>
      </c>
      <c r="AQ76" s="293" t="str">
        <f>IF(ISERROR(VLOOKUP(AL76,'Listas Ley Transparencia'!$H$3:$M$17,6,0)),"",VLOOKUP(AL76,'Listas Ley Transparencia'!$H$3:$M$17,6,0))</f>
        <v/>
      </c>
      <c r="AR76" s="277"/>
      <c r="AS76" s="249"/>
      <c r="AT76" s="278"/>
      <c r="AU76" s="278"/>
      <c r="AV76" s="240"/>
      <c r="AW76" s="301"/>
      <c r="AX76" s="302"/>
      <c r="AY76" s="303"/>
      <c r="AZ76" s="303"/>
      <c r="BA76" s="304" t="str">
        <f t="shared" si="3"/>
        <v>No</v>
      </c>
    </row>
    <row r="77" spans="1:53" ht="93" customHeight="1">
      <c r="A77" s="241">
        <v>71</v>
      </c>
      <c r="B77" s="242"/>
      <c r="C77" s="242"/>
      <c r="D77" s="242"/>
      <c r="E77" s="243"/>
      <c r="F77" s="242"/>
      <c r="G77" s="242"/>
      <c r="H77" s="242"/>
      <c r="I77" s="253"/>
      <c r="J77" s="253"/>
      <c r="K77" s="245"/>
      <c r="L77" s="246"/>
      <c r="M77" s="268"/>
      <c r="N77" s="271"/>
      <c r="O77" s="270">
        <f>IFERROR(VLOOKUP(N77,'Listas Generales'!$B$25:$C$29,2,0),0)</f>
        <v>0</v>
      </c>
      <c r="P77" s="271"/>
      <c r="Q77" s="270">
        <f>IFERROR(VLOOKUP(P77,'Listas Generales'!$B$32:$C$36,2,0),0)</f>
        <v>0</v>
      </c>
      <c r="R77" s="271"/>
      <c r="S77" s="270">
        <f>IFERROR(VLOOKUP(R77,'Listas Generales'!$B$40:$C$44,2,0),0)</f>
        <v>0</v>
      </c>
      <c r="T77" s="272">
        <f t="shared" si="2"/>
        <v>0</v>
      </c>
      <c r="U77" s="271" t="str">
        <f>IFERROR(VLOOKUP(T77,'Listas Generales'!$B$4:$C$7,2,0),"-")</f>
        <v>Sin clasificar</v>
      </c>
      <c r="V77" s="247"/>
      <c r="W77" s="248"/>
      <c r="X77" s="249"/>
      <c r="Y77" s="249"/>
      <c r="Z77" s="249"/>
      <c r="AA77" s="249"/>
      <c r="AB77" s="240"/>
      <c r="AC77" s="288"/>
      <c r="AD77" s="283"/>
      <c r="AE77" s="283"/>
      <c r="AF77" s="283"/>
      <c r="AG77" s="283"/>
      <c r="AH77" s="286"/>
      <c r="AI77" s="312"/>
      <c r="AJ77" s="286"/>
      <c r="AK77" s="312"/>
      <c r="AL77" s="283"/>
      <c r="AM77" s="250"/>
      <c r="AN77" s="291" t="str">
        <f>IF(ISERROR(VLOOKUP(AL77,'Listas Ley Transparencia'!$H$3:$M$17,2,0)),"",VLOOKUP(AL77,'Listas Ley Transparencia'!$H$3:$M$17,2,0))</f>
        <v/>
      </c>
      <c r="AO77" s="292" t="str">
        <f>IF(ISERROR(VLOOKUP(AL77,'Listas Ley Transparencia'!$H$3:$M$17,3,0)),"",VLOOKUP(AL77,'Listas Ley Transparencia'!$H$3:$M$17,3,0))</f>
        <v/>
      </c>
      <c r="AP77" s="292" t="str">
        <f>IF(ISERROR(VLOOKUP(AL77,'Listas Ley Transparencia'!$H$3:$M$17,4,0)),"",VLOOKUP(AL77,'Listas Ley Transparencia'!$H$3:$M$17,4,0))</f>
        <v/>
      </c>
      <c r="AQ77" s="293" t="str">
        <f>IF(ISERROR(VLOOKUP(AL77,'Listas Ley Transparencia'!$H$3:$M$17,6,0)),"",VLOOKUP(AL77,'Listas Ley Transparencia'!$H$3:$M$17,6,0))</f>
        <v/>
      </c>
      <c r="AR77" s="277"/>
      <c r="AS77" s="249"/>
      <c r="AT77" s="278"/>
      <c r="AU77" s="278"/>
      <c r="AV77" s="240"/>
      <c r="AW77" s="301"/>
      <c r="AX77" s="302"/>
      <c r="AY77" s="303"/>
      <c r="AZ77" s="303"/>
      <c r="BA77" s="304" t="str">
        <f t="shared" si="3"/>
        <v>No</v>
      </c>
    </row>
    <row r="78" spans="1:53" ht="93" customHeight="1">
      <c r="A78" s="241">
        <v>72</v>
      </c>
      <c r="B78" s="242"/>
      <c r="C78" s="242"/>
      <c r="D78" s="242"/>
      <c r="E78" s="243"/>
      <c r="F78" s="242"/>
      <c r="G78" s="242"/>
      <c r="H78" s="242"/>
      <c r="I78" s="253"/>
      <c r="J78" s="253"/>
      <c r="K78" s="245"/>
      <c r="L78" s="246"/>
      <c r="M78" s="268"/>
      <c r="N78" s="271"/>
      <c r="O78" s="270">
        <f>IFERROR(VLOOKUP(N78,'Listas Generales'!$B$25:$C$29,2,0),0)</f>
        <v>0</v>
      </c>
      <c r="P78" s="271"/>
      <c r="Q78" s="270">
        <f>IFERROR(VLOOKUP(P78,'Listas Generales'!$B$32:$C$36,2,0),0)</f>
        <v>0</v>
      </c>
      <c r="R78" s="271"/>
      <c r="S78" s="270">
        <f>IFERROR(VLOOKUP(R78,'Listas Generales'!$B$40:$C$44,2,0),0)</f>
        <v>0</v>
      </c>
      <c r="T78" s="272">
        <f t="shared" si="2"/>
        <v>0</v>
      </c>
      <c r="U78" s="271" t="str">
        <f>IFERROR(VLOOKUP(T78,'Listas Generales'!$B$4:$C$7,2,0),"-")</f>
        <v>Sin clasificar</v>
      </c>
      <c r="V78" s="247"/>
      <c r="W78" s="248"/>
      <c r="X78" s="249"/>
      <c r="Y78" s="249"/>
      <c r="Z78" s="249"/>
      <c r="AA78" s="249"/>
      <c r="AB78" s="240"/>
      <c r="AC78" s="288"/>
      <c r="AD78" s="283"/>
      <c r="AE78" s="283"/>
      <c r="AF78" s="283"/>
      <c r="AG78" s="283"/>
      <c r="AH78" s="286"/>
      <c r="AI78" s="312"/>
      <c r="AJ78" s="286"/>
      <c r="AK78" s="312"/>
      <c r="AL78" s="283"/>
      <c r="AM78" s="250"/>
      <c r="AN78" s="291" t="str">
        <f>IF(ISERROR(VLOOKUP(AL78,'Listas Ley Transparencia'!$H$3:$M$17,2,0)),"",VLOOKUP(AL78,'Listas Ley Transparencia'!$H$3:$M$17,2,0))</f>
        <v/>
      </c>
      <c r="AO78" s="292" t="str">
        <f>IF(ISERROR(VLOOKUP(AL78,'Listas Ley Transparencia'!$H$3:$M$17,3,0)),"",VLOOKUP(AL78,'Listas Ley Transparencia'!$H$3:$M$17,3,0))</f>
        <v/>
      </c>
      <c r="AP78" s="292" t="str">
        <f>IF(ISERROR(VLOOKUP(AL78,'Listas Ley Transparencia'!$H$3:$M$17,4,0)),"",VLOOKUP(AL78,'Listas Ley Transparencia'!$H$3:$M$17,4,0))</f>
        <v/>
      </c>
      <c r="AQ78" s="293" t="str">
        <f>IF(ISERROR(VLOOKUP(AL78,'Listas Ley Transparencia'!$H$3:$M$17,6,0)),"",VLOOKUP(AL78,'Listas Ley Transparencia'!$H$3:$M$17,6,0))</f>
        <v/>
      </c>
      <c r="AR78" s="277"/>
      <c r="AS78" s="249"/>
      <c r="AT78" s="278"/>
      <c r="AU78" s="278"/>
      <c r="AV78" s="240"/>
      <c r="AW78" s="301"/>
      <c r="AX78" s="302"/>
      <c r="AY78" s="303"/>
      <c r="AZ78" s="303"/>
      <c r="BA78" s="304" t="str">
        <f t="shared" si="3"/>
        <v>No</v>
      </c>
    </row>
    <row r="79" spans="1:53" ht="93" customHeight="1">
      <c r="A79" s="241">
        <v>73</v>
      </c>
      <c r="B79" s="242"/>
      <c r="C79" s="242"/>
      <c r="D79" s="242"/>
      <c r="E79" s="243"/>
      <c r="F79" s="242"/>
      <c r="G79" s="242"/>
      <c r="H79" s="242"/>
      <c r="I79" s="253"/>
      <c r="J79" s="253"/>
      <c r="K79" s="245"/>
      <c r="L79" s="246"/>
      <c r="M79" s="268"/>
      <c r="N79" s="271"/>
      <c r="O79" s="270">
        <f>IFERROR(VLOOKUP(N79,'Listas Generales'!$B$25:$C$29,2,0),0)</f>
        <v>0</v>
      </c>
      <c r="P79" s="271"/>
      <c r="Q79" s="270">
        <f>IFERROR(VLOOKUP(P79,'Listas Generales'!$B$32:$C$36,2,0),0)</f>
        <v>0</v>
      </c>
      <c r="R79" s="271"/>
      <c r="S79" s="270">
        <f>IFERROR(VLOOKUP(R79,'Listas Generales'!$B$40:$C$44,2,0),0)</f>
        <v>0</v>
      </c>
      <c r="T79" s="272">
        <f t="shared" si="2"/>
        <v>0</v>
      </c>
      <c r="U79" s="271" t="str">
        <f>IFERROR(VLOOKUP(T79,'Listas Generales'!$B$4:$C$7,2,0),"-")</f>
        <v>Sin clasificar</v>
      </c>
      <c r="V79" s="247"/>
      <c r="W79" s="248"/>
      <c r="X79" s="249"/>
      <c r="Y79" s="249"/>
      <c r="Z79" s="249"/>
      <c r="AA79" s="249"/>
      <c r="AB79" s="240"/>
      <c r="AC79" s="288"/>
      <c r="AD79" s="283"/>
      <c r="AE79" s="283"/>
      <c r="AF79" s="283"/>
      <c r="AG79" s="283"/>
      <c r="AH79" s="286"/>
      <c r="AI79" s="312"/>
      <c r="AJ79" s="286"/>
      <c r="AK79" s="312"/>
      <c r="AL79" s="283"/>
      <c r="AM79" s="250"/>
      <c r="AN79" s="291" t="str">
        <f>IF(ISERROR(VLOOKUP(AL79,'Listas Ley Transparencia'!$H$3:$M$17,2,0)),"",VLOOKUP(AL79,'Listas Ley Transparencia'!$H$3:$M$17,2,0))</f>
        <v/>
      </c>
      <c r="AO79" s="292" t="str">
        <f>IF(ISERROR(VLOOKUP(AL79,'Listas Ley Transparencia'!$H$3:$M$17,3,0)),"",VLOOKUP(AL79,'Listas Ley Transparencia'!$H$3:$M$17,3,0))</f>
        <v/>
      </c>
      <c r="AP79" s="292" t="str">
        <f>IF(ISERROR(VLOOKUP(AL79,'Listas Ley Transparencia'!$H$3:$M$17,4,0)),"",VLOOKUP(AL79,'Listas Ley Transparencia'!$H$3:$M$17,4,0))</f>
        <v/>
      </c>
      <c r="AQ79" s="293" t="str">
        <f>IF(ISERROR(VLOOKUP(AL79,'Listas Ley Transparencia'!$H$3:$M$17,6,0)),"",VLOOKUP(AL79,'Listas Ley Transparencia'!$H$3:$M$17,6,0))</f>
        <v/>
      </c>
      <c r="AR79" s="277"/>
      <c r="AS79" s="249"/>
      <c r="AT79" s="278"/>
      <c r="AU79" s="278"/>
      <c r="AV79" s="240"/>
      <c r="AW79" s="301"/>
      <c r="AX79" s="302"/>
      <c r="AY79" s="303"/>
      <c r="AZ79" s="303"/>
      <c r="BA79" s="304" t="str">
        <f t="shared" si="3"/>
        <v>No</v>
      </c>
    </row>
    <row r="80" spans="1:53" ht="93" customHeight="1">
      <c r="A80" s="241">
        <v>74</v>
      </c>
      <c r="B80" s="242"/>
      <c r="C80" s="242"/>
      <c r="D80" s="242"/>
      <c r="E80" s="243"/>
      <c r="F80" s="242"/>
      <c r="G80" s="242"/>
      <c r="H80" s="242"/>
      <c r="I80" s="253"/>
      <c r="J80" s="253"/>
      <c r="K80" s="245"/>
      <c r="L80" s="246"/>
      <c r="M80" s="268"/>
      <c r="N80" s="271"/>
      <c r="O80" s="270">
        <f>IFERROR(VLOOKUP(N80,'Listas Generales'!$B$25:$C$29,2,0),0)</f>
        <v>0</v>
      </c>
      <c r="P80" s="271"/>
      <c r="Q80" s="270">
        <f>IFERROR(VLOOKUP(P80,'Listas Generales'!$B$32:$C$36,2,0),0)</f>
        <v>0</v>
      </c>
      <c r="R80" s="271"/>
      <c r="S80" s="270">
        <f>IFERROR(VLOOKUP(R80,'Listas Generales'!$B$40:$C$44,2,0),0)</f>
        <v>0</v>
      </c>
      <c r="T80" s="272">
        <f t="shared" si="2"/>
        <v>0</v>
      </c>
      <c r="U80" s="271" t="str">
        <f>IFERROR(VLOOKUP(T80,'Listas Generales'!$B$4:$C$7,2,0),"-")</f>
        <v>Sin clasificar</v>
      </c>
      <c r="V80" s="247"/>
      <c r="W80" s="248"/>
      <c r="X80" s="249"/>
      <c r="Y80" s="249"/>
      <c r="Z80" s="249"/>
      <c r="AA80" s="249"/>
      <c r="AB80" s="240"/>
      <c r="AC80" s="288"/>
      <c r="AD80" s="283"/>
      <c r="AE80" s="283"/>
      <c r="AF80" s="283"/>
      <c r="AG80" s="283"/>
      <c r="AH80" s="286"/>
      <c r="AI80" s="312"/>
      <c r="AJ80" s="286"/>
      <c r="AK80" s="312"/>
      <c r="AL80" s="283"/>
      <c r="AM80" s="250"/>
      <c r="AN80" s="291" t="str">
        <f>IF(ISERROR(VLOOKUP(AL80,'Listas Ley Transparencia'!$H$3:$M$17,2,0)),"",VLOOKUP(AL80,'Listas Ley Transparencia'!$H$3:$M$17,2,0))</f>
        <v/>
      </c>
      <c r="AO80" s="292" t="str">
        <f>IF(ISERROR(VLOOKUP(AL80,'Listas Ley Transparencia'!$H$3:$M$17,3,0)),"",VLOOKUP(AL80,'Listas Ley Transparencia'!$H$3:$M$17,3,0))</f>
        <v/>
      </c>
      <c r="AP80" s="292" t="str">
        <f>IF(ISERROR(VLOOKUP(AL80,'Listas Ley Transparencia'!$H$3:$M$17,4,0)),"",VLOOKUP(AL80,'Listas Ley Transparencia'!$H$3:$M$17,4,0))</f>
        <v/>
      </c>
      <c r="AQ80" s="293" t="str">
        <f>IF(ISERROR(VLOOKUP(AL80,'Listas Ley Transparencia'!$H$3:$M$17,6,0)),"",VLOOKUP(AL80,'Listas Ley Transparencia'!$H$3:$M$17,6,0))</f>
        <v/>
      </c>
      <c r="AR80" s="277"/>
      <c r="AS80" s="249"/>
      <c r="AT80" s="278"/>
      <c r="AU80" s="278"/>
      <c r="AV80" s="240"/>
      <c r="AW80" s="301"/>
      <c r="AX80" s="302"/>
      <c r="AY80" s="303"/>
      <c r="AZ80" s="303"/>
      <c r="BA80" s="304" t="str">
        <f t="shared" si="3"/>
        <v>No</v>
      </c>
    </row>
    <row r="81" spans="1:53" ht="93" customHeight="1">
      <c r="A81" s="241">
        <v>75</v>
      </c>
      <c r="B81" s="242"/>
      <c r="C81" s="242"/>
      <c r="D81" s="242"/>
      <c r="E81" s="243"/>
      <c r="F81" s="242"/>
      <c r="G81" s="242"/>
      <c r="H81" s="242"/>
      <c r="I81" s="253"/>
      <c r="J81" s="253"/>
      <c r="K81" s="245"/>
      <c r="L81" s="246"/>
      <c r="M81" s="268"/>
      <c r="N81" s="271"/>
      <c r="O81" s="270">
        <f>IFERROR(VLOOKUP(N81,'Listas Generales'!$B$25:$C$29,2,0),0)</f>
        <v>0</v>
      </c>
      <c r="P81" s="271"/>
      <c r="Q81" s="270">
        <f>IFERROR(VLOOKUP(P81,'Listas Generales'!$B$32:$C$36,2,0),0)</f>
        <v>0</v>
      </c>
      <c r="R81" s="271"/>
      <c r="S81" s="270">
        <f>IFERROR(VLOOKUP(R81,'Listas Generales'!$B$40:$C$44,2,0),0)</f>
        <v>0</v>
      </c>
      <c r="T81" s="272">
        <f t="shared" si="2"/>
        <v>0</v>
      </c>
      <c r="U81" s="271" t="str">
        <f>IFERROR(VLOOKUP(T81,'Listas Generales'!$B$4:$C$7,2,0),"-")</f>
        <v>Sin clasificar</v>
      </c>
      <c r="V81" s="247"/>
      <c r="W81" s="248"/>
      <c r="X81" s="249"/>
      <c r="Y81" s="249"/>
      <c r="Z81" s="249"/>
      <c r="AA81" s="249"/>
      <c r="AB81" s="240"/>
      <c r="AC81" s="288"/>
      <c r="AD81" s="283"/>
      <c r="AE81" s="283"/>
      <c r="AF81" s="283"/>
      <c r="AG81" s="283"/>
      <c r="AH81" s="286"/>
      <c r="AI81" s="312"/>
      <c r="AJ81" s="286"/>
      <c r="AK81" s="312"/>
      <c r="AL81" s="283"/>
      <c r="AM81" s="250"/>
      <c r="AN81" s="291" t="str">
        <f>IF(ISERROR(VLOOKUP(AL81,'Listas Ley Transparencia'!$H$3:$M$17,2,0)),"",VLOOKUP(AL81,'Listas Ley Transparencia'!$H$3:$M$17,2,0))</f>
        <v/>
      </c>
      <c r="AO81" s="292" t="str">
        <f>IF(ISERROR(VLOOKUP(AL81,'Listas Ley Transparencia'!$H$3:$M$17,3,0)),"",VLOOKUP(AL81,'Listas Ley Transparencia'!$H$3:$M$17,3,0))</f>
        <v/>
      </c>
      <c r="AP81" s="292" t="str">
        <f>IF(ISERROR(VLOOKUP(AL81,'Listas Ley Transparencia'!$H$3:$M$17,4,0)),"",VLOOKUP(AL81,'Listas Ley Transparencia'!$H$3:$M$17,4,0))</f>
        <v/>
      </c>
      <c r="AQ81" s="293" t="str">
        <f>IF(ISERROR(VLOOKUP(AL81,'Listas Ley Transparencia'!$H$3:$M$17,6,0)),"",VLOOKUP(AL81,'Listas Ley Transparencia'!$H$3:$M$17,6,0))</f>
        <v/>
      </c>
      <c r="AR81" s="277"/>
      <c r="AS81" s="249"/>
      <c r="AT81" s="278"/>
      <c r="AU81" s="278"/>
      <c r="AV81" s="240"/>
      <c r="AW81" s="301"/>
      <c r="AX81" s="302"/>
      <c r="AY81" s="303"/>
      <c r="AZ81" s="303"/>
      <c r="BA81" s="304" t="str">
        <f t="shared" si="3"/>
        <v>No</v>
      </c>
    </row>
    <row r="82" spans="1:53" ht="93" customHeight="1">
      <c r="A82" s="241"/>
      <c r="B82" s="242"/>
      <c r="C82" s="242"/>
      <c r="D82" s="242"/>
      <c r="E82" s="243"/>
      <c r="F82" s="242"/>
      <c r="G82" s="242"/>
      <c r="H82" s="242"/>
      <c r="I82" s="253"/>
      <c r="J82" s="253"/>
      <c r="K82" s="245"/>
      <c r="L82" s="246"/>
      <c r="M82" s="268"/>
      <c r="N82" s="271"/>
      <c r="O82" s="270">
        <f>IFERROR(VLOOKUP(N82,'Listas Generales'!$B$25:$C$29,2,0),0)</f>
        <v>0</v>
      </c>
      <c r="P82" s="271"/>
      <c r="Q82" s="270">
        <f>IFERROR(VLOOKUP(P82,'Listas Generales'!$B$32:$C$36,2,0),0)</f>
        <v>0</v>
      </c>
      <c r="R82" s="271"/>
      <c r="S82" s="270">
        <f>IFERROR(VLOOKUP(R82,'Listas Generales'!$B$40:$C$44,2,0),0)</f>
        <v>0</v>
      </c>
      <c r="T82" s="272">
        <f t="shared" si="2"/>
        <v>0</v>
      </c>
      <c r="U82" s="271" t="str">
        <f>IFERROR(VLOOKUP(T82,'Listas Generales'!$B$4:$C$7,2,0),"-")</f>
        <v>Sin clasificar</v>
      </c>
      <c r="V82" s="247"/>
      <c r="W82" s="248"/>
      <c r="X82" s="249"/>
      <c r="Y82" s="249"/>
      <c r="Z82" s="249"/>
      <c r="AA82" s="249"/>
      <c r="AB82" s="240"/>
      <c r="AC82" s="288"/>
      <c r="AD82" s="283"/>
      <c r="AE82" s="283"/>
      <c r="AF82" s="283"/>
      <c r="AG82" s="283"/>
      <c r="AH82" s="286"/>
      <c r="AI82" s="312"/>
      <c r="AJ82" s="286"/>
      <c r="AK82" s="312"/>
      <c r="AL82" s="283"/>
      <c r="AM82" s="250"/>
      <c r="AN82" s="291" t="str">
        <f>IF(ISERROR(VLOOKUP(AL82,'Listas Ley Transparencia'!$H$3:$M$17,2,0)),"",VLOOKUP(AL82,'Listas Ley Transparencia'!$H$3:$M$17,2,0))</f>
        <v/>
      </c>
      <c r="AO82" s="292" t="str">
        <f>IF(ISERROR(VLOOKUP(AL82,'Listas Ley Transparencia'!$H$3:$M$17,3,0)),"",VLOOKUP(AL82,'Listas Ley Transparencia'!$H$3:$M$17,3,0))</f>
        <v/>
      </c>
      <c r="AP82" s="292" t="str">
        <f>IF(ISERROR(VLOOKUP(AL82,'Listas Ley Transparencia'!$H$3:$M$17,4,0)),"",VLOOKUP(AL82,'Listas Ley Transparencia'!$H$3:$M$17,4,0))</f>
        <v/>
      </c>
      <c r="AQ82" s="293" t="str">
        <f>IF(ISERROR(VLOOKUP(AL82,'Listas Ley Transparencia'!$H$3:$M$17,6,0)),"",VLOOKUP(AL82,'Listas Ley Transparencia'!$H$3:$M$17,6,0))</f>
        <v/>
      </c>
      <c r="AR82" s="277"/>
      <c r="AS82" s="249"/>
      <c r="AT82" s="278"/>
      <c r="AU82" s="278"/>
      <c r="AV82" s="240"/>
      <c r="AW82" s="301"/>
      <c r="AX82" s="302"/>
      <c r="AY82" s="303"/>
      <c r="AZ82" s="303"/>
      <c r="BA82" s="304" t="str">
        <f t="shared" si="3"/>
        <v>No</v>
      </c>
    </row>
    <row r="83" spans="1:53" ht="93" customHeight="1">
      <c r="A83" s="241">
        <v>81</v>
      </c>
      <c r="B83" s="242"/>
      <c r="C83" s="242"/>
      <c r="D83" s="242"/>
      <c r="E83" s="243"/>
      <c r="F83" s="242"/>
      <c r="G83" s="242"/>
      <c r="H83" s="242"/>
      <c r="I83" s="253"/>
      <c r="J83" s="253"/>
      <c r="K83" s="245"/>
      <c r="L83" s="246"/>
      <c r="M83" s="268"/>
      <c r="N83" s="271"/>
      <c r="O83" s="270">
        <f>IFERROR(VLOOKUP(N83,'Listas Generales'!$B$25:$C$29,2,0),0)</f>
        <v>0</v>
      </c>
      <c r="P83" s="271"/>
      <c r="Q83" s="270">
        <f>IFERROR(VLOOKUP(P83,'Listas Generales'!$B$32:$C$36,2,0),0)</f>
        <v>0</v>
      </c>
      <c r="R83" s="271"/>
      <c r="S83" s="270">
        <f>IFERROR(VLOOKUP(R83,'Listas Generales'!$B$40:$C$44,2,0),0)</f>
        <v>0</v>
      </c>
      <c r="T83" s="272">
        <f t="shared" si="2"/>
        <v>0</v>
      </c>
      <c r="U83" s="271" t="str">
        <f>IFERROR(VLOOKUP(T83,'Listas Generales'!$B$4:$C$7,2,0),"-")</f>
        <v>Sin clasificar</v>
      </c>
      <c r="V83" s="247"/>
      <c r="W83" s="248"/>
      <c r="X83" s="249"/>
      <c r="Y83" s="249"/>
      <c r="Z83" s="249"/>
      <c r="AA83" s="249"/>
      <c r="AB83" s="240"/>
      <c r="AC83" s="288"/>
      <c r="AD83" s="283"/>
      <c r="AE83" s="283"/>
      <c r="AF83" s="283"/>
      <c r="AG83" s="283"/>
      <c r="AH83" s="286"/>
      <c r="AI83" s="312"/>
      <c r="AJ83" s="286"/>
      <c r="AK83" s="312"/>
      <c r="AL83" s="283"/>
      <c r="AM83" s="250"/>
      <c r="AN83" s="291" t="str">
        <f>IF(ISERROR(VLOOKUP(AL83,'Listas Ley Transparencia'!$H$3:$M$17,2,0)),"",VLOOKUP(AL83,'Listas Ley Transparencia'!$H$3:$M$17,2,0))</f>
        <v/>
      </c>
      <c r="AO83" s="292" t="str">
        <f>IF(ISERROR(VLOOKUP(AL83,'Listas Ley Transparencia'!$H$3:$M$17,3,0)),"",VLOOKUP(AL83,'Listas Ley Transparencia'!$H$3:$M$17,3,0))</f>
        <v/>
      </c>
      <c r="AP83" s="292" t="str">
        <f>IF(ISERROR(VLOOKUP(AL83,'Listas Ley Transparencia'!$H$3:$M$17,4,0)),"",VLOOKUP(AL83,'Listas Ley Transparencia'!$H$3:$M$17,4,0))</f>
        <v/>
      </c>
      <c r="AQ83" s="293" t="str">
        <f>IF(ISERROR(VLOOKUP(AL83,'Listas Ley Transparencia'!$H$3:$M$17,6,0)),"",VLOOKUP(AL83,'Listas Ley Transparencia'!$H$3:$M$17,6,0))</f>
        <v/>
      </c>
      <c r="AR83" s="277"/>
      <c r="AS83" s="249"/>
      <c r="AT83" s="278"/>
      <c r="AU83" s="278"/>
      <c r="AV83" s="240"/>
      <c r="AW83" s="301"/>
      <c r="AX83" s="302"/>
      <c r="AY83" s="303"/>
      <c r="AZ83" s="303"/>
      <c r="BA83" s="304" t="str">
        <f t="shared" si="3"/>
        <v>No</v>
      </c>
    </row>
    <row r="84" spans="1:53" ht="93" customHeight="1">
      <c r="A84" s="241">
        <v>82</v>
      </c>
      <c r="B84" s="242"/>
      <c r="C84" s="242"/>
      <c r="D84" s="242"/>
      <c r="E84" s="243"/>
      <c r="F84" s="242"/>
      <c r="G84" s="242"/>
      <c r="H84" s="242"/>
      <c r="I84" s="253"/>
      <c r="J84" s="253"/>
      <c r="K84" s="245"/>
      <c r="L84" s="246"/>
      <c r="M84" s="268"/>
      <c r="N84" s="271"/>
      <c r="O84" s="270">
        <f>IFERROR(VLOOKUP(N84,'Listas Generales'!$B$25:$C$29,2,0),0)</f>
        <v>0</v>
      </c>
      <c r="P84" s="271"/>
      <c r="Q84" s="270">
        <f>IFERROR(VLOOKUP(P84,'Listas Generales'!$B$32:$C$36,2,0),0)</f>
        <v>0</v>
      </c>
      <c r="R84" s="271"/>
      <c r="S84" s="270">
        <f>IFERROR(VLOOKUP(R84,'Listas Generales'!$B$40:$C$44,2,0),0)</f>
        <v>0</v>
      </c>
      <c r="T84" s="272">
        <f t="shared" si="2"/>
        <v>0</v>
      </c>
      <c r="U84" s="271" t="str">
        <f>IFERROR(VLOOKUP(T84,'Listas Generales'!$B$4:$C$7,2,0),"-")</f>
        <v>Sin clasificar</v>
      </c>
      <c r="V84" s="247"/>
      <c r="W84" s="248"/>
      <c r="X84" s="249"/>
      <c r="Y84" s="249"/>
      <c r="Z84" s="249"/>
      <c r="AA84" s="249"/>
      <c r="AB84" s="240"/>
      <c r="AC84" s="288"/>
      <c r="AD84" s="283"/>
      <c r="AE84" s="283"/>
      <c r="AF84" s="283"/>
      <c r="AG84" s="283"/>
      <c r="AH84" s="286"/>
      <c r="AI84" s="312"/>
      <c r="AJ84" s="286"/>
      <c r="AK84" s="312"/>
      <c r="AL84" s="283"/>
      <c r="AM84" s="250"/>
      <c r="AN84" s="291" t="str">
        <f>IF(ISERROR(VLOOKUP(AL84,'Listas Ley Transparencia'!$H$3:$M$17,2,0)),"",VLOOKUP(AL84,'Listas Ley Transparencia'!$H$3:$M$17,2,0))</f>
        <v/>
      </c>
      <c r="AO84" s="292" t="str">
        <f>IF(ISERROR(VLOOKUP(AL84,'Listas Ley Transparencia'!$H$3:$M$17,3,0)),"",VLOOKUP(AL84,'Listas Ley Transparencia'!$H$3:$M$17,3,0))</f>
        <v/>
      </c>
      <c r="AP84" s="292" t="str">
        <f>IF(ISERROR(VLOOKUP(AL84,'Listas Ley Transparencia'!$H$3:$M$17,4,0)),"",VLOOKUP(AL84,'Listas Ley Transparencia'!$H$3:$M$17,4,0))</f>
        <v/>
      </c>
      <c r="AQ84" s="293" t="str">
        <f>IF(ISERROR(VLOOKUP(AL84,'Listas Ley Transparencia'!$H$3:$M$17,6,0)),"",VLOOKUP(AL84,'Listas Ley Transparencia'!$H$3:$M$17,6,0))</f>
        <v/>
      </c>
      <c r="AR84" s="277"/>
      <c r="AS84" s="249"/>
      <c r="AT84" s="278"/>
      <c r="AU84" s="278"/>
      <c r="AV84" s="240"/>
      <c r="AW84" s="301"/>
      <c r="AX84" s="302"/>
      <c r="AY84" s="303"/>
      <c r="AZ84" s="303"/>
      <c r="BA84" s="304" t="str">
        <f t="shared" si="3"/>
        <v>No</v>
      </c>
    </row>
    <row r="85" spans="1:53" ht="93" customHeight="1">
      <c r="A85" s="241">
        <v>83</v>
      </c>
      <c r="B85" s="242"/>
      <c r="C85" s="242"/>
      <c r="D85" s="242"/>
      <c r="E85" s="243"/>
      <c r="F85" s="242"/>
      <c r="G85" s="242"/>
      <c r="H85" s="242"/>
      <c r="I85" s="253"/>
      <c r="J85" s="253"/>
      <c r="K85" s="245"/>
      <c r="L85" s="246"/>
      <c r="M85" s="268"/>
      <c r="N85" s="271"/>
      <c r="O85" s="270">
        <f>IFERROR(VLOOKUP(N85,'Listas Generales'!$B$25:$C$29,2,0),0)</f>
        <v>0</v>
      </c>
      <c r="P85" s="271"/>
      <c r="Q85" s="270">
        <f>IFERROR(VLOOKUP(P85,'Listas Generales'!$B$32:$C$36,2,0),0)</f>
        <v>0</v>
      </c>
      <c r="R85" s="271"/>
      <c r="S85" s="270">
        <f>IFERROR(VLOOKUP(R85,'Listas Generales'!$B$40:$C$44,2,0),0)</f>
        <v>0</v>
      </c>
      <c r="T85" s="272">
        <f t="shared" si="2"/>
        <v>0</v>
      </c>
      <c r="U85" s="271" t="str">
        <f>IFERROR(VLOOKUP(T85,'Listas Generales'!$B$4:$C$7,2,0),"-")</f>
        <v>Sin clasificar</v>
      </c>
      <c r="V85" s="247"/>
      <c r="W85" s="248"/>
      <c r="X85" s="249"/>
      <c r="Y85" s="249"/>
      <c r="Z85" s="249"/>
      <c r="AA85" s="249"/>
      <c r="AB85" s="240"/>
      <c r="AC85" s="288"/>
      <c r="AD85" s="283"/>
      <c r="AE85" s="283"/>
      <c r="AF85" s="283"/>
      <c r="AG85" s="283"/>
      <c r="AH85" s="286"/>
      <c r="AI85" s="312"/>
      <c r="AJ85" s="286"/>
      <c r="AK85" s="312"/>
      <c r="AL85" s="283"/>
      <c r="AM85" s="250"/>
      <c r="AN85" s="291" t="str">
        <f>IF(ISERROR(VLOOKUP(AL85,'Listas Ley Transparencia'!$H$3:$M$17,2,0)),"",VLOOKUP(AL85,'Listas Ley Transparencia'!$H$3:$M$17,2,0))</f>
        <v/>
      </c>
      <c r="AO85" s="292" t="str">
        <f>IF(ISERROR(VLOOKUP(AL85,'Listas Ley Transparencia'!$H$3:$M$17,3,0)),"",VLOOKUP(AL85,'Listas Ley Transparencia'!$H$3:$M$17,3,0))</f>
        <v/>
      </c>
      <c r="AP85" s="292" t="str">
        <f>IF(ISERROR(VLOOKUP(AL85,'Listas Ley Transparencia'!$H$3:$M$17,4,0)),"",VLOOKUP(AL85,'Listas Ley Transparencia'!$H$3:$M$17,4,0))</f>
        <v/>
      </c>
      <c r="AQ85" s="293" t="str">
        <f>IF(ISERROR(VLOOKUP(AL85,'Listas Ley Transparencia'!$H$3:$M$17,6,0)),"",VLOOKUP(AL85,'Listas Ley Transparencia'!$H$3:$M$17,6,0))</f>
        <v/>
      </c>
      <c r="AR85" s="277"/>
      <c r="AS85" s="249"/>
      <c r="AT85" s="278"/>
      <c r="AU85" s="278"/>
      <c r="AV85" s="240"/>
      <c r="AW85" s="301"/>
      <c r="AX85" s="302"/>
      <c r="AY85" s="303"/>
      <c r="AZ85" s="303"/>
      <c r="BA85" s="304" t="str">
        <f t="shared" si="3"/>
        <v>No</v>
      </c>
    </row>
    <row r="86" spans="1:53" ht="93" customHeight="1">
      <c r="A86" s="241">
        <v>84</v>
      </c>
      <c r="B86" s="242"/>
      <c r="C86" s="242"/>
      <c r="D86" s="242"/>
      <c r="E86" s="243"/>
      <c r="F86" s="242"/>
      <c r="G86" s="242"/>
      <c r="H86" s="242"/>
      <c r="I86" s="253"/>
      <c r="J86" s="253"/>
      <c r="K86" s="245"/>
      <c r="L86" s="246"/>
      <c r="M86" s="268"/>
      <c r="N86" s="271"/>
      <c r="O86" s="270">
        <f>IFERROR(VLOOKUP(N86,'Listas Generales'!$B$25:$C$29,2,0),0)</f>
        <v>0</v>
      </c>
      <c r="P86" s="271"/>
      <c r="Q86" s="270">
        <f>IFERROR(VLOOKUP(P86,'Listas Generales'!$B$32:$C$36,2,0),0)</f>
        <v>0</v>
      </c>
      <c r="R86" s="271"/>
      <c r="S86" s="270">
        <f>IFERROR(VLOOKUP(R86,'Listas Generales'!$B$40:$C$44,2,0),0)</f>
        <v>0</v>
      </c>
      <c r="T86" s="272">
        <f t="shared" si="2"/>
        <v>0</v>
      </c>
      <c r="U86" s="271" t="str">
        <f>IFERROR(VLOOKUP(T86,'Listas Generales'!$B$4:$C$7,2,0),"-")</f>
        <v>Sin clasificar</v>
      </c>
      <c r="V86" s="247"/>
      <c r="W86" s="248"/>
      <c r="X86" s="249"/>
      <c r="Y86" s="249"/>
      <c r="Z86" s="249"/>
      <c r="AA86" s="249"/>
      <c r="AB86" s="240"/>
      <c r="AC86" s="288"/>
      <c r="AD86" s="283"/>
      <c r="AE86" s="283"/>
      <c r="AF86" s="283"/>
      <c r="AG86" s="283"/>
      <c r="AH86" s="286"/>
      <c r="AI86" s="312"/>
      <c r="AJ86" s="286"/>
      <c r="AK86" s="312"/>
      <c r="AL86" s="283"/>
      <c r="AM86" s="250"/>
      <c r="AN86" s="291" t="str">
        <f>IF(ISERROR(VLOOKUP(AL86,'Listas Ley Transparencia'!$H$3:$M$17,2,0)),"",VLOOKUP(AL86,'Listas Ley Transparencia'!$H$3:$M$17,2,0))</f>
        <v/>
      </c>
      <c r="AO86" s="292" t="str">
        <f>IF(ISERROR(VLOOKUP(AL86,'Listas Ley Transparencia'!$H$3:$M$17,3,0)),"",VLOOKUP(AL86,'Listas Ley Transparencia'!$H$3:$M$17,3,0))</f>
        <v/>
      </c>
      <c r="AP86" s="292" t="str">
        <f>IF(ISERROR(VLOOKUP(AL86,'Listas Ley Transparencia'!$H$3:$M$17,4,0)),"",VLOOKUP(AL86,'Listas Ley Transparencia'!$H$3:$M$17,4,0))</f>
        <v/>
      </c>
      <c r="AQ86" s="293" t="str">
        <f>IF(ISERROR(VLOOKUP(AL86,'Listas Ley Transparencia'!$H$3:$M$17,6,0)),"",VLOOKUP(AL86,'Listas Ley Transparencia'!$H$3:$M$17,6,0))</f>
        <v/>
      </c>
      <c r="AR86" s="277"/>
      <c r="AS86" s="249"/>
      <c r="AT86" s="278"/>
      <c r="AU86" s="278"/>
      <c r="AV86" s="240"/>
      <c r="AW86" s="301"/>
      <c r="AX86" s="302"/>
      <c r="AY86" s="303"/>
      <c r="AZ86" s="303"/>
      <c r="BA86" s="304" t="str">
        <f t="shared" si="3"/>
        <v>No</v>
      </c>
    </row>
    <row r="87" spans="1:53" ht="93" customHeight="1">
      <c r="A87" s="241">
        <v>85</v>
      </c>
      <c r="B87" s="242"/>
      <c r="C87" s="242"/>
      <c r="D87" s="242"/>
      <c r="E87" s="243"/>
      <c r="F87" s="242"/>
      <c r="G87" s="242"/>
      <c r="H87" s="242"/>
      <c r="I87" s="253"/>
      <c r="J87" s="253"/>
      <c r="K87" s="245"/>
      <c r="L87" s="246"/>
      <c r="M87" s="268"/>
      <c r="N87" s="271"/>
      <c r="O87" s="270">
        <f>IFERROR(VLOOKUP(N87,'Listas Generales'!$B$25:$C$29,2,0),0)</f>
        <v>0</v>
      </c>
      <c r="P87" s="271"/>
      <c r="Q87" s="270">
        <f>IFERROR(VLOOKUP(P87,'Listas Generales'!$B$32:$C$36,2,0),0)</f>
        <v>0</v>
      </c>
      <c r="R87" s="271"/>
      <c r="S87" s="270">
        <f>IFERROR(VLOOKUP(R87,'Listas Generales'!$B$40:$C$44,2,0),0)</f>
        <v>0</v>
      </c>
      <c r="T87" s="272">
        <f t="shared" si="2"/>
        <v>0</v>
      </c>
      <c r="U87" s="271" t="str">
        <f>IFERROR(VLOOKUP(T87,'Listas Generales'!$B$4:$C$7,2,0),"-")</f>
        <v>Sin clasificar</v>
      </c>
      <c r="V87" s="247"/>
      <c r="W87" s="248"/>
      <c r="X87" s="249"/>
      <c r="Y87" s="249"/>
      <c r="Z87" s="249"/>
      <c r="AA87" s="249"/>
      <c r="AB87" s="240"/>
      <c r="AC87" s="288"/>
      <c r="AD87" s="283"/>
      <c r="AE87" s="283"/>
      <c r="AF87" s="283"/>
      <c r="AG87" s="283"/>
      <c r="AH87" s="286"/>
      <c r="AI87" s="312"/>
      <c r="AJ87" s="286"/>
      <c r="AK87" s="312"/>
      <c r="AL87" s="283"/>
      <c r="AM87" s="250"/>
      <c r="AN87" s="291" t="str">
        <f>IF(ISERROR(VLOOKUP(AL87,'Listas Ley Transparencia'!$H$3:$M$17,2,0)),"",VLOOKUP(AL87,'Listas Ley Transparencia'!$H$3:$M$17,2,0))</f>
        <v/>
      </c>
      <c r="AO87" s="292" t="str">
        <f>IF(ISERROR(VLOOKUP(AL87,'Listas Ley Transparencia'!$H$3:$M$17,3,0)),"",VLOOKUP(AL87,'Listas Ley Transparencia'!$H$3:$M$17,3,0))</f>
        <v/>
      </c>
      <c r="AP87" s="292" t="str">
        <f>IF(ISERROR(VLOOKUP(AL87,'Listas Ley Transparencia'!$H$3:$M$17,4,0)),"",VLOOKUP(AL87,'Listas Ley Transparencia'!$H$3:$M$17,4,0))</f>
        <v/>
      </c>
      <c r="AQ87" s="293" t="str">
        <f>IF(ISERROR(VLOOKUP(AL87,'Listas Ley Transparencia'!$H$3:$M$17,6,0)),"",VLOOKUP(AL87,'Listas Ley Transparencia'!$H$3:$M$17,6,0))</f>
        <v/>
      </c>
      <c r="AR87" s="277"/>
      <c r="AS87" s="249"/>
      <c r="AT87" s="278"/>
      <c r="AU87" s="278"/>
      <c r="AV87" s="240"/>
      <c r="AW87" s="301"/>
      <c r="AX87" s="302"/>
      <c r="AY87" s="303"/>
      <c r="AZ87" s="303"/>
      <c r="BA87" s="304" t="str">
        <f t="shared" si="3"/>
        <v>No</v>
      </c>
    </row>
    <row r="88" spans="1:53" ht="93" customHeight="1">
      <c r="A88" s="241">
        <v>86</v>
      </c>
      <c r="B88" s="242"/>
      <c r="C88" s="242"/>
      <c r="D88" s="242"/>
      <c r="E88" s="243"/>
      <c r="F88" s="242"/>
      <c r="G88" s="242"/>
      <c r="H88" s="242"/>
      <c r="I88" s="253"/>
      <c r="J88" s="253"/>
      <c r="K88" s="245"/>
      <c r="L88" s="246"/>
      <c r="M88" s="268"/>
      <c r="N88" s="271"/>
      <c r="O88" s="270">
        <f>IFERROR(VLOOKUP(N88,'Listas Generales'!$B$25:$C$29,2,0),0)</f>
        <v>0</v>
      </c>
      <c r="P88" s="271"/>
      <c r="Q88" s="270">
        <f>IFERROR(VLOOKUP(P88,'Listas Generales'!$B$32:$C$36,2,0),0)</f>
        <v>0</v>
      </c>
      <c r="R88" s="271"/>
      <c r="S88" s="270">
        <f>IFERROR(VLOOKUP(R88,'Listas Generales'!$B$40:$C$44,2,0),0)</f>
        <v>0</v>
      </c>
      <c r="T88" s="272">
        <f t="shared" si="2"/>
        <v>0</v>
      </c>
      <c r="U88" s="271" t="str">
        <f>IFERROR(VLOOKUP(T88,'Listas Generales'!$B$4:$C$7,2,0),"-")</f>
        <v>Sin clasificar</v>
      </c>
      <c r="V88" s="247"/>
      <c r="W88" s="248"/>
      <c r="X88" s="249"/>
      <c r="Y88" s="249"/>
      <c r="Z88" s="249"/>
      <c r="AA88" s="249"/>
      <c r="AB88" s="240"/>
      <c r="AC88" s="288"/>
      <c r="AD88" s="283"/>
      <c r="AE88" s="283"/>
      <c r="AF88" s="283"/>
      <c r="AG88" s="283"/>
      <c r="AH88" s="286"/>
      <c r="AI88" s="312"/>
      <c r="AJ88" s="286"/>
      <c r="AK88" s="312"/>
      <c r="AL88" s="283"/>
      <c r="AM88" s="250"/>
      <c r="AN88" s="291" t="str">
        <f>IF(ISERROR(VLOOKUP(AL88,'Listas Ley Transparencia'!$H$3:$M$17,2,0)),"",VLOOKUP(AL88,'Listas Ley Transparencia'!$H$3:$M$17,2,0))</f>
        <v/>
      </c>
      <c r="AO88" s="292" t="str">
        <f>IF(ISERROR(VLOOKUP(AL88,'Listas Ley Transparencia'!$H$3:$M$17,3,0)),"",VLOOKUP(AL88,'Listas Ley Transparencia'!$H$3:$M$17,3,0))</f>
        <v/>
      </c>
      <c r="AP88" s="292" t="str">
        <f>IF(ISERROR(VLOOKUP(AL88,'Listas Ley Transparencia'!$H$3:$M$17,4,0)),"",VLOOKUP(AL88,'Listas Ley Transparencia'!$H$3:$M$17,4,0))</f>
        <v/>
      </c>
      <c r="AQ88" s="293" t="str">
        <f>IF(ISERROR(VLOOKUP(AL88,'Listas Ley Transparencia'!$H$3:$M$17,6,0)),"",VLOOKUP(AL88,'Listas Ley Transparencia'!$H$3:$M$17,6,0))</f>
        <v/>
      </c>
      <c r="AR88" s="277"/>
      <c r="AS88" s="249"/>
      <c r="AT88" s="278"/>
      <c r="AU88" s="278"/>
      <c r="AV88" s="240"/>
      <c r="AW88" s="301"/>
      <c r="AX88" s="302"/>
      <c r="AY88" s="303"/>
      <c r="AZ88" s="303"/>
      <c r="BA88" s="304" t="str">
        <f t="shared" si="3"/>
        <v>No</v>
      </c>
    </row>
    <row r="89" spans="1:53" ht="93" customHeight="1">
      <c r="A89" s="241">
        <v>87</v>
      </c>
      <c r="B89" s="242"/>
      <c r="C89" s="242"/>
      <c r="D89" s="242"/>
      <c r="E89" s="243"/>
      <c r="F89" s="242"/>
      <c r="G89" s="242"/>
      <c r="H89" s="242"/>
      <c r="I89" s="253"/>
      <c r="J89" s="253"/>
      <c r="K89" s="245"/>
      <c r="L89" s="246"/>
      <c r="M89" s="268"/>
      <c r="N89" s="271"/>
      <c r="O89" s="270">
        <f>IFERROR(VLOOKUP(N89,'Listas Generales'!$B$25:$C$29,2,0),0)</f>
        <v>0</v>
      </c>
      <c r="P89" s="271"/>
      <c r="Q89" s="270">
        <f>IFERROR(VLOOKUP(P89,'Listas Generales'!$B$32:$C$36,2,0),0)</f>
        <v>0</v>
      </c>
      <c r="R89" s="271"/>
      <c r="S89" s="270">
        <f>IFERROR(VLOOKUP(R89,'Listas Generales'!$B$40:$C$44,2,0),0)</f>
        <v>0</v>
      </c>
      <c r="T89" s="272">
        <f t="shared" si="2"/>
        <v>0</v>
      </c>
      <c r="U89" s="271" t="str">
        <f>IFERROR(VLOOKUP(T89,'Listas Generales'!$B$4:$C$7,2,0),"-")</f>
        <v>Sin clasificar</v>
      </c>
      <c r="V89" s="247"/>
      <c r="W89" s="248"/>
      <c r="X89" s="249"/>
      <c r="Y89" s="249"/>
      <c r="Z89" s="249"/>
      <c r="AA89" s="249"/>
      <c r="AB89" s="240"/>
      <c r="AC89" s="288"/>
      <c r="AD89" s="283"/>
      <c r="AE89" s="283"/>
      <c r="AF89" s="283"/>
      <c r="AG89" s="283"/>
      <c r="AH89" s="286"/>
      <c r="AI89" s="312"/>
      <c r="AJ89" s="286"/>
      <c r="AK89" s="312"/>
      <c r="AL89" s="283"/>
      <c r="AM89" s="250"/>
      <c r="AN89" s="291" t="str">
        <f>IF(ISERROR(VLOOKUP(AL89,'Listas Ley Transparencia'!$H$3:$M$17,2,0)),"",VLOOKUP(AL89,'Listas Ley Transparencia'!$H$3:$M$17,2,0))</f>
        <v/>
      </c>
      <c r="AO89" s="292" t="str">
        <f>IF(ISERROR(VLOOKUP(AL89,'Listas Ley Transparencia'!$H$3:$M$17,3,0)),"",VLOOKUP(AL89,'Listas Ley Transparencia'!$H$3:$M$17,3,0))</f>
        <v/>
      </c>
      <c r="AP89" s="292" t="str">
        <f>IF(ISERROR(VLOOKUP(AL89,'Listas Ley Transparencia'!$H$3:$M$17,4,0)),"",VLOOKUP(AL89,'Listas Ley Transparencia'!$H$3:$M$17,4,0))</f>
        <v/>
      </c>
      <c r="AQ89" s="293" t="str">
        <f>IF(ISERROR(VLOOKUP(AL89,'Listas Ley Transparencia'!$H$3:$M$17,6,0)),"",VLOOKUP(AL89,'Listas Ley Transparencia'!$H$3:$M$17,6,0))</f>
        <v/>
      </c>
      <c r="AR89" s="277"/>
      <c r="AS89" s="249"/>
      <c r="AT89" s="278"/>
      <c r="AU89" s="278"/>
      <c r="AV89" s="240"/>
      <c r="AW89" s="301"/>
      <c r="AX89" s="302"/>
      <c r="AY89" s="303"/>
      <c r="AZ89" s="303"/>
      <c r="BA89" s="304" t="str">
        <f t="shared" si="3"/>
        <v>No</v>
      </c>
    </row>
    <row r="90" spans="1:53" ht="93" customHeight="1">
      <c r="A90" s="241">
        <v>88</v>
      </c>
      <c r="B90" s="242"/>
      <c r="C90" s="242"/>
      <c r="D90" s="242"/>
      <c r="E90" s="243"/>
      <c r="F90" s="242"/>
      <c r="G90" s="242"/>
      <c r="H90" s="242"/>
      <c r="I90" s="253"/>
      <c r="J90" s="253"/>
      <c r="K90" s="245"/>
      <c r="L90" s="246"/>
      <c r="M90" s="268"/>
      <c r="N90" s="271"/>
      <c r="O90" s="270">
        <f>IFERROR(VLOOKUP(N90,'Listas Generales'!$B$25:$C$29,2,0),0)</f>
        <v>0</v>
      </c>
      <c r="P90" s="271"/>
      <c r="Q90" s="270">
        <f>IFERROR(VLOOKUP(P90,'Listas Generales'!$B$32:$C$36,2,0),0)</f>
        <v>0</v>
      </c>
      <c r="R90" s="271"/>
      <c r="S90" s="270">
        <f>IFERROR(VLOOKUP(R90,'Listas Generales'!$B$40:$C$44,2,0),0)</f>
        <v>0</v>
      </c>
      <c r="T90" s="272">
        <f t="shared" si="2"/>
        <v>0</v>
      </c>
      <c r="U90" s="271" t="str">
        <f>IFERROR(VLOOKUP(T90,'Listas Generales'!$B$4:$C$7,2,0),"-")</f>
        <v>Sin clasificar</v>
      </c>
      <c r="V90" s="247"/>
      <c r="W90" s="248"/>
      <c r="X90" s="249"/>
      <c r="Y90" s="249"/>
      <c r="Z90" s="249"/>
      <c r="AA90" s="249"/>
      <c r="AB90" s="240"/>
      <c r="AC90" s="288"/>
      <c r="AD90" s="283"/>
      <c r="AE90" s="283"/>
      <c r="AF90" s="283"/>
      <c r="AG90" s="283"/>
      <c r="AH90" s="286"/>
      <c r="AI90" s="312"/>
      <c r="AJ90" s="286"/>
      <c r="AK90" s="312"/>
      <c r="AL90" s="283"/>
      <c r="AM90" s="250"/>
      <c r="AN90" s="291" t="str">
        <f>IF(ISERROR(VLOOKUP(AL90,'Listas Ley Transparencia'!$H$3:$M$17,2,0)),"",VLOOKUP(AL90,'Listas Ley Transparencia'!$H$3:$M$17,2,0))</f>
        <v/>
      </c>
      <c r="AO90" s="292" t="str">
        <f>IF(ISERROR(VLOOKUP(AL90,'Listas Ley Transparencia'!$H$3:$M$17,3,0)),"",VLOOKUP(AL90,'Listas Ley Transparencia'!$H$3:$M$17,3,0))</f>
        <v/>
      </c>
      <c r="AP90" s="292" t="str">
        <f>IF(ISERROR(VLOOKUP(AL90,'Listas Ley Transparencia'!$H$3:$M$17,4,0)),"",VLOOKUP(AL90,'Listas Ley Transparencia'!$H$3:$M$17,4,0))</f>
        <v/>
      </c>
      <c r="AQ90" s="293" t="str">
        <f>IF(ISERROR(VLOOKUP(AL90,'Listas Ley Transparencia'!$H$3:$M$17,6,0)),"",VLOOKUP(AL90,'Listas Ley Transparencia'!$H$3:$M$17,6,0))</f>
        <v/>
      </c>
      <c r="AR90" s="277"/>
      <c r="AS90" s="249"/>
      <c r="AT90" s="278"/>
      <c r="AU90" s="278"/>
      <c r="AV90" s="240"/>
      <c r="AW90" s="301"/>
      <c r="AX90" s="302"/>
      <c r="AY90" s="303"/>
      <c r="AZ90" s="303"/>
      <c r="BA90" s="304" t="str">
        <f t="shared" si="3"/>
        <v>No</v>
      </c>
    </row>
    <row r="91" spans="1:53" ht="93" customHeight="1">
      <c r="A91" s="241">
        <v>89</v>
      </c>
      <c r="B91" s="242"/>
      <c r="C91" s="242"/>
      <c r="D91" s="242"/>
      <c r="E91" s="243"/>
      <c r="F91" s="242"/>
      <c r="G91" s="242"/>
      <c r="H91" s="242"/>
      <c r="I91" s="253"/>
      <c r="J91" s="253"/>
      <c r="K91" s="245"/>
      <c r="L91" s="246"/>
      <c r="M91" s="268"/>
      <c r="N91" s="271"/>
      <c r="O91" s="270">
        <f>IFERROR(VLOOKUP(N91,'Listas Generales'!$B$25:$C$29,2,0),0)</f>
        <v>0</v>
      </c>
      <c r="P91" s="271"/>
      <c r="Q91" s="270">
        <f>IFERROR(VLOOKUP(P91,'Listas Generales'!$B$32:$C$36,2,0),0)</f>
        <v>0</v>
      </c>
      <c r="R91" s="271"/>
      <c r="S91" s="270">
        <f>IFERROR(VLOOKUP(R91,'Listas Generales'!$B$40:$C$44,2,0),0)</f>
        <v>0</v>
      </c>
      <c r="T91" s="272">
        <f t="shared" si="2"/>
        <v>0</v>
      </c>
      <c r="U91" s="271" t="str">
        <f>IFERROR(VLOOKUP(T91,'Listas Generales'!$B$4:$C$7,2,0),"-")</f>
        <v>Sin clasificar</v>
      </c>
      <c r="V91" s="247"/>
      <c r="W91" s="248"/>
      <c r="X91" s="249"/>
      <c r="Y91" s="249"/>
      <c r="Z91" s="249"/>
      <c r="AA91" s="249"/>
      <c r="AB91" s="240"/>
      <c r="AC91" s="288"/>
      <c r="AD91" s="283"/>
      <c r="AE91" s="283"/>
      <c r="AF91" s="283"/>
      <c r="AG91" s="283"/>
      <c r="AH91" s="286"/>
      <c r="AI91" s="312"/>
      <c r="AJ91" s="286"/>
      <c r="AK91" s="312"/>
      <c r="AL91" s="283"/>
      <c r="AM91" s="250"/>
      <c r="AN91" s="291" t="str">
        <f>IF(ISERROR(VLOOKUP(AL91,'Listas Ley Transparencia'!$H$3:$M$17,2,0)),"",VLOOKUP(AL91,'Listas Ley Transparencia'!$H$3:$M$17,2,0))</f>
        <v/>
      </c>
      <c r="AO91" s="292" t="str">
        <f>IF(ISERROR(VLOOKUP(AL91,'Listas Ley Transparencia'!$H$3:$M$17,3,0)),"",VLOOKUP(AL91,'Listas Ley Transparencia'!$H$3:$M$17,3,0))</f>
        <v/>
      </c>
      <c r="AP91" s="292" t="str">
        <f>IF(ISERROR(VLOOKUP(AL91,'Listas Ley Transparencia'!$H$3:$M$17,4,0)),"",VLOOKUP(AL91,'Listas Ley Transparencia'!$H$3:$M$17,4,0))</f>
        <v/>
      </c>
      <c r="AQ91" s="293" t="str">
        <f>IF(ISERROR(VLOOKUP(AL91,'Listas Ley Transparencia'!$H$3:$M$17,6,0)),"",VLOOKUP(AL91,'Listas Ley Transparencia'!$H$3:$M$17,6,0))</f>
        <v/>
      </c>
      <c r="AR91" s="277"/>
      <c r="AS91" s="249"/>
      <c r="AT91" s="278"/>
      <c r="AU91" s="278"/>
      <c r="AV91" s="240"/>
      <c r="AW91" s="301"/>
      <c r="AX91" s="302"/>
      <c r="AY91" s="303"/>
      <c r="AZ91" s="303"/>
      <c r="BA91" s="304" t="str">
        <f t="shared" si="3"/>
        <v>No</v>
      </c>
    </row>
    <row r="92" spans="1:53" ht="93" customHeight="1">
      <c r="A92" s="241">
        <v>90</v>
      </c>
      <c r="B92" s="242"/>
      <c r="C92" s="242"/>
      <c r="D92" s="242"/>
      <c r="E92" s="243"/>
      <c r="F92" s="242"/>
      <c r="G92" s="242"/>
      <c r="H92" s="242"/>
      <c r="I92" s="253"/>
      <c r="J92" s="253"/>
      <c r="K92" s="245"/>
      <c r="L92" s="246"/>
      <c r="M92" s="268"/>
      <c r="N92" s="271"/>
      <c r="O92" s="270">
        <f>IFERROR(VLOOKUP(N92,'Listas Generales'!$B$25:$C$29,2,0),0)</f>
        <v>0</v>
      </c>
      <c r="P92" s="271"/>
      <c r="Q92" s="270">
        <f>IFERROR(VLOOKUP(P92,'Listas Generales'!$B$32:$C$36,2,0),0)</f>
        <v>0</v>
      </c>
      <c r="R92" s="271"/>
      <c r="S92" s="270">
        <f>IFERROR(VLOOKUP(R92,'Listas Generales'!$B$40:$C$44,2,0),0)</f>
        <v>0</v>
      </c>
      <c r="T92" s="272">
        <f t="shared" si="2"/>
        <v>0</v>
      </c>
      <c r="U92" s="271" t="str">
        <f>IFERROR(VLOOKUP(T92,'Listas Generales'!$B$4:$C$7,2,0),"-")</f>
        <v>Sin clasificar</v>
      </c>
      <c r="V92" s="247"/>
      <c r="W92" s="248"/>
      <c r="X92" s="249"/>
      <c r="Y92" s="249"/>
      <c r="Z92" s="249"/>
      <c r="AA92" s="249"/>
      <c r="AB92" s="240"/>
      <c r="AC92" s="288"/>
      <c r="AD92" s="283"/>
      <c r="AE92" s="283"/>
      <c r="AF92" s="283"/>
      <c r="AG92" s="283"/>
      <c r="AH92" s="286"/>
      <c r="AI92" s="312"/>
      <c r="AJ92" s="286"/>
      <c r="AK92" s="312"/>
      <c r="AL92" s="283"/>
      <c r="AM92" s="250"/>
      <c r="AN92" s="291" t="str">
        <f>IF(ISERROR(VLOOKUP(AL92,'Listas Ley Transparencia'!$H$3:$M$17,2,0)),"",VLOOKUP(AL92,'Listas Ley Transparencia'!$H$3:$M$17,2,0))</f>
        <v/>
      </c>
      <c r="AO92" s="292" t="str">
        <f>IF(ISERROR(VLOOKUP(AL92,'Listas Ley Transparencia'!$H$3:$M$17,3,0)),"",VLOOKUP(AL92,'Listas Ley Transparencia'!$H$3:$M$17,3,0))</f>
        <v/>
      </c>
      <c r="AP92" s="292" t="str">
        <f>IF(ISERROR(VLOOKUP(AL92,'Listas Ley Transparencia'!$H$3:$M$17,4,0)),"",VLOOKUP(AL92,'Listas Ley Transparencia'!$H$3:$M$17,4,0))</f>
        <v/>
      </c>
      <c r="AQ92" s="293" t="str">
        <f>IF(ISERROR(VLOOKUP(AL92,'Listas Ley Transparencia'!$H$3:$M$17,6,0)),"",VLOOKUP(AL92,'Listas Ley Transparencia'!$H$3:$M$17,6,0))</f>
        <v/>
      </c>
      <c r="AR92" s="277"/>
      <c r="AS92" s="249"/>
      <c r="AT92" s="278"/>
      <c r="AU92" s="278"/>
      <c r="AV92" s="240"/>
      <c r="AW92" s="301"/>
      <c r="AX92" s="302"/>
      <c r="AY92" s="303"/>
      <c r="AZ92" s="303"/>
      <c r="BA92" s="304" t="str">
        <f t="shared" si="3"/>
        <v>No</v>
      </c>
    </row>
    <row r="93" spans="1:53" ht="93" customHeight="1">
      <c r="A93" s="241">
        <v>91</v>
      </c>
      <c r="B93" s="242"/>
      <c r="C93" s="242"/>
      <c r="D93" s="242"/>
      <c r="E93" s="243"/>
      <c r="F93" s="242"/>
      <c r="G93" s="242"/>
      <c r="H93" s="242"/>
      <c r="I93" s="253"/>
      <c r="J93" s="253"/>
      <c r="K93" s="245"/>
      <c r="L93" s="246"/>
      <c r="M93" s="268"/>
      <c r="N93" s="271"/>
      <c r="O93" s="270">
        <f>IFERROR(VLOOKUP(N93,'Listas Generales'!$B$25:$C$29,2,0),0)</f>
        <v>0</v>
      </c>
      <c r="P93" s="271"/>
      <c r="Q93" s="270">
        <f>IFERROR(VLOOKUP(P93,'Listas Generales'!$B$32:$C$36,2,0),0)</f>
        <v>0</v>
      </c>
      <c r="R93" s="271"/>
      <c r="S93" s="270">
        <f>IFERROR(VLOOKUP(R93,'Listas Generales'!$B$40:$C$44,2,0),0)</f>
        <v>0</v>
      </c>
      <c r="T93" s="272">
        <f t="shared" si="2"/>
        <v>0</v>
      </c>
      <c r="U93" s="271" t="str">
        <f>IFERROR(VLOOKUP(T93,'Listas Generales'!$B$4:$C$7,2,0),"-")</f>
        <v>Sin clasificar</v>
      </c>
      <c r="V93" s="247"/>
      <c r="W93" s="248"/>
      <c r="X93" s="249"/>
      <c r="Y93" s="249"/>
      <c r="Z93" s="249"/>
      <c r="AA93" s="249"/>
      <c r="AB93" s="240"/>
      <c r="AC93" s="288"/>
      <c r="AD93" s="283"/>
      <c r="AE93" s="283"/>
      <c r="AF93" s="283"/>
      <c r="AG93" s="283"/>
      <c r="AH93" s="286"/>
      <c r="AI93" s="312"/>
      <c r="AJ93" s="286"/>
      <c r="AK93" s="312"/>
      <c r="AL93" s="283"/>
      <c r="AM93" s="250"/>
      <c r="AN93" s="291" t="str">
        <f>IF(ISERROR(VLOOKUP(AL93,'Listas Ley Transparencia'!$H$3:$M$17,2,0)),"",VLOOKUP(AL93,'Listas Ley Transparencia'!$H$3:$M$17,2,0))</f>
        <v/>
      </c>
      <c r="AO93" s="292" t="str">
        <f>IF(ISERROR(VLOOKUP(AL93,'Listas Ley Transparencia'!$H$3:$M$17,3,0)),"",VLOOKUP(AL93,'Listas Ley Transparencia'!$H$3:$M$17,3,0))</f>
        <v/>
      </c>
      <c r="AP93" s="292" t="str">
        <f>IF(ISERROR(VLOOKUP(AL93,'Listas Ley Transparencia'!$H$3:$M$17,4,0)),"",VLOOKUP(AL93,'Listas Ley Transparencia'!$H$3:$M$17,4,0))</f>
        <v/>
      </c>
      <c r="AQ93" s="293" t="str">
        <f>IF(ISERROR(VLOOKUP(AL93,'Listas Ley Transparencia'!$H$3:$M$17,6,0)),"",VLOOKUP(AL93,'Listas Ley Transparencia'!$H$3:$M$17,6,0))</f>
        <v/>
      </c>
      <c r="AR93" s="277"/>
      <c r="AS93" s="249"/>
      <c r="AT93" s="278"/>
      <c r="AU93" s="278"/>
      <c r="AV93" s="240"/>
      <c r="AW93" s="301"/>
      <c r="AX93" s="302"/>
      <c r="AY93" s="303"/>
      <c r="AZ93" s="303"/>
      <c r="BA93" s="304" t="str">
        <f t="shared" si="3"/>
        <v>No</v>
      </c>
    </row>
    <row r="94" spans="1:53" ht="93" customHeight="1">
      <c r="A94" s="241">
        <v>92</v>
      </c>
      <c r="B94" s="242"/>
      <c r="C94" s="242"/>
      <c r="D94" s="242"/>
      <c r="E94" s="243"/>
      <c r="F94" s="242"/>
      <c r="G94" s="242"/>
      <c r="H94" s="242"/>
      <c r="I94" s="253"/>
      <c r="J94" s="253"/>
      <c r="K94" s="245"/>
      <c r="L94" s="246"/>
      <c r="M94" s="268"/>
      <c r="N94" s="271"/>
      <c r="O94" s="270">
        <f>IFERROR(VLOOKUP(N94,'Listas Generales'!$B$25:$C$29,2,0),0)</f>
        <v>0</v>
      </c>
      <c r="P94" s="271"/>
      <c r="Q94" s="270">
        <f>IFERROR(VLOOKUP(P94,'Listas Generales'!$B$32:$C$36,2,0),0)</f>
        <v>0</v>
      </c>
      <c r="R94" s="271"/>
      <c r="S94" s="270">
        <f>IFERROR(VLOOKUP(R94,'Listas Generales'!$B$40:$C$44,2,0),0)</f>
        <v>0</v>
      </c>
      <c r="T94" s="272">
        <f t="shared" si="2"/>
        <v>0</v>
      </c>
      <c r="U94" s="271" t="str">
        <f>IFERROR(VLOOKUP(T94,'Listas Generales'!$B$4:$C$7,2,0),"-")</f>
        <v>Sin clasificar</v>
      </c>
      <c r="V94" s="247"/>
      <c r="W94" s="248"/>
      <c r="X94" s="249"/>
      <c r="Y94" s="249"/>
      <c r="Z94" s="249"/>
      <c r="AA94" s="249"/>
      <c r="AB94" s="240"/>
      <c r="AC94" s="288"/>
      <c r="AD94" s="283"/>
      <c r="AE94" s="283"/>
      <c r="AF94" s="283"/>
      <c r="AG94" s="283"/>
      <c r="AH94" s="286"/>
      <c r="AI94" s="312"/>
      <c r="AJ94" s="286"/>
      <c r="AK94" s="312"/>
      <c r="AL94" s="283"/>
      <c r="AM94" s="250"/>
      <c r="AN94" s="291" t="str">
        <f>IF(ISERROR(VLOOKUP(AL94,'Listas Ley Transparencia'!$H$3:$M$17,2,0)),"",VLOOKUP(AL94,'Listas Ley Transparencia'!$H$3:$M$17,2,0))</f>
        <v/>
      </c>
      <c r="AO94" s="292" t="str">
        <f>IF(ISERROR(VLOOKUP(AL94,'Listas Ley Transparencia'!$H$3:$M$17,3,0)),"",VLOOKUP(AL94,'Listas Ley Transparencia'!$H$3:$M$17,3,0))</f>
        <v/>
      </c>
      <c r="AP94" s="292" t="str">
        <f>IF(ISERROR(VLOOKUP(AL94,'Listas Ley Transparencia'!$H$3:$M$17,4,0)),"",VLOOKUP(AL94,'Listas Ley Transparencia'!$H$3:$M$17,4,0))</f>
        <v/>
      </c>
      <c r="AQ94" s="293" t="str">
        <f>IF(ISERROR(VLOOKUP(AL94,'Listas Ley Transparencia'!$H$3:$M$17,6,0)),"",VLOOKUP(AL94,'Listas Ley Transparencia'!$H$3:$M$17,6,0))</f>
        <v/>
      </c>
      <c r="AR94" s="277"/>
      <c r="AS94" s="249"/>
      <c r="AT94" s="278"/>
      <c r="AU94" s="278"/>
      <c r="AV94" s="240"/>
      <c r="AW94" s="301"/>
      <c r="AX94" s="302"/>
      <c r="AY94" s="303"/>
      <c r="AZ94" s="303"/>
      <c r="BA94" s="304" t="str">
        <f t="shared" si="3"/>
        <v>No</v>
      </c>
    </row>
    <row r="95" spans="1:53" ht="93" customHeight="1">
      <c r="A95" s="241">
        <v>93</v>
      </c>
      <c r="B95" s="242"/>
      <c r="C95" s="242"/>
      <c r="D95" s="242"/>
      <c r="E95" s="243"/>
      <c r="F95" s="242"/>
      <c r="G95" s="242"/>
      <c r="H95" s="242"/>
      <c r="I95" s="253"/>
      <c r="J95" s="253"/>
      <c r="K95" s="245"/>
      <c r="L95" s="246"/>
      <c r="M95" s="268"/>
      <c r="N95" s="271"/>
      <c r="O95" s="270">
        <f>IFERROR(VLOOKUP(N95,'Listas Generales'!$B$25:$C$29,2,0),0)</f>
        <v>0</v>
      </c>
      <c r="P95" s="271"/>
      <c r="Q95" s="270">
        <f>IFERROR(VLOOKUP(P95,'Listas Generales'!$B$32:$C$36,2,0),0)</f>
        <v>0</v>
      </c>
      <c r="R95" s="271"/>
      <c r="S95" s="270">
        <f>IFERROR(VLOOKUP(R95,'Listas Generales'!$B$40:$C$44,2,0),0)</f>
        <v>0</v>
      </c>
      <c r="T95" s="272">
        <f t="shared" si="2"/>
        <v>0</v>
      </c>
      <c r="U95" s="271" t="str">
        <f>IFERROR(VLOOKUP(T95,'Listas Generales'!$B$4:$C$7,2,0),"-")</f>
        <v>Sin clasificar</v>
      </c>
      <c r="V95" s="247"/>
      <c r="W95" s="248"/>
      <c r="X95" s="249"/>
      <c r="Y95" s="249"/>
      <c r="Z95" s="249"/>
      <c r="AA95" s="249"/>
      <c r="AB95" s="240"/>
      <c r="AC95" s="288"/>
      <c r="AD95" s="283"/>
      <c r="AE95" s="283"/>
      <c r="AF95" s="283"/>
      <c r="AG95" s="283"/>
      <c r="AH95" s="286"/>
      <c r="AI95" s="312"/>
      <c r="AJ95" s="286"/>
      <c r="AK95" s="312"/>
      <c r="AL95" s="283"/>
      <c r="AM95" s="250"/>
      <c r="AN95" s="291" t="str">
        <f>IF(ISERROR(VLOOKUP(AL95,'Listas Ley Transparencia'!$H$3:$M$17,2,0)),"",VLOOKUP(AL95,'Listas Ley Transparencia'!$H$3:$M$17,2,0))</f>
        <v/>
      </c>
      <c r="AO95" s="292" t="str">
        <f>IF(ISERROR(VLOOKUP(AL95,'Listas Ley Transparencia'!$H$3:$M$17,3,0)),"",VLOOKUP(AL95,'Listas Ley Transparencia'!$H$3:$M$17,3,0))</f>
        <v/>
      </c>
      <c r="AP95" s="292" t="str">
        <f>IF(ISERROR(VLOOKUP(AL95,'Listas Ley Transparencia'!$H$3:$M$17,4,0)),"",VLOOKUP(AL95,'Listas Ley Transparencia'!$H$3:$M$17,4,0))</f>
        <v/>
      </c>
      <c r="AQ95" s="293" t="str">
        <f>IF(ISERROR(VLOOKUP(AL95,'Listas Ley Transparencia'!$H$3:$M$17,6,0)),"",VLOOKUP(AL95,'Listas Ley Transparencia'!$H$3:$M$17,6,0))</f>
        <v/>
      </c>
      <c r="AR95" s="277"/>
      <c r="AS95" s="249"/>
      <c r="AT95" s="278"/>
      <c r="AU95" s="278"/>
      <c r="AV95" s="240"/>
      <c r="AW95" s="301"/>
      <c r="AX95" s="302"/>
      <c r="AY95" s="303"/>
      <c r="AZ95" s="303"/>
      <c r="BA95" s="304" t="str">
        <f t="shared" si="3"/>
        <v>No</v>
      </c>
    </row>
    <row r="96" spans="1:53" ht="93" customHeight="1">
      <c r="A96" s="241">
        <v>94</v>
      </c>
      <c r="B96" s="242"/>
      <c r="C96" s="242"/>
      <c r="D96" s="242"/>
      <c r="E96" s="243"/>
      <c r="F96" s="242"/>
      <c r="G96" s="242"/>
      <c r="H96" s="242"/>
      <c r="I96" s="253"/>
      <c r="J96" s="253"/>
      <c r="K96" s="245"/>
      <c r="L96" s="246"/>
      <c r="M96" s="268"/>
      <c r="N96" s="271"/>
      <c r="O96" s="270">
        <f>IFERROR(VLOOKUP(N96,'Listas Generales'!$B$25:$C$29,2,0),0)</f>
        <v>0</v>
      </c>
      <c r="P96" s="271"/>
      <c r="Q96" s="270">
        <f>IFERROR(VLOOKUP(P96,'Listas Generales'!$B$32:$C$36,2,0),0)</f>
        <v>0</v>
      </c>
      <c r="R96" s="271"/>
      <c r="S96" s="270">
        <f>IFERROR(VLOOKUP(R96,'Listas Generales'!$B$40:$C$44,2,0),0)</f>
        <v>0</v>
      </c>
      <c r="T96" s="272">
        <f t="shared" si="2"/>
        <v>0</v>
      </c>
      <c r="U96" s="271" t="str">
        <f>IFERROR(VLOOKUP(T96,'Listas Generales'!$B$4:$C$7,2,0),"-")</f>
        <v>Sin clasificar</v>
      </c>
      <c r="V96" s="247"/>
      <c r="W96" s="248"/>
      <c r="X96" s="249"/>
      <c r="Y96" s="249"/>
      <c r="Z96" s="249"/>
      <c r="AA96" s="249"/>
      <c r="AB96" s="240"/>
      <c r="AC96" s="288"/>
      <c r="AD96" s="283"/>
      <c r="AE96" s="283"/>
      <c r="AF96" s="283"/>
      <c r="AG96" s="283"/>
      <c r="AH96" s="286"/>
      <c r="AI96" s="312"/>
      <c r="AJ96" s="286"/>
      <c r="AK96" s="312"/>
      <c r="AL96" s="283"/>
      <c r="AM96" s="250"/>
      <c r="AN96" s="291" t="str">
        <f>IF(ISERROR(VLOOKUP(AL96,'Listas Ley Transparencia'!$H$3:$M$17,2,0)),"",VLOOKUP(AL96,'Listas Ley Transparencia'!$H$3:$M$17,2,0))</f>
        <v/>
      </c>
      <c r="AO96" s="292" t="str">
        <f>IF(ISERROR(VLOOKUP(AL96,'Listas Ley Transparencia'!$H$3:$M$17,3,0)),"",VLOOKUP(AL96,'Listas Ley Transparencia'!$H$3:$M$17,3,0))</f>
        <v/>
      </c>
      <c r="AP96" s="292" t="str">
        <f>IF(ISERROR(VLOOKUP(AL96,'Listas Ley Transparencia'!$H$3:$M$17,4,0)),"",VLOOKUP(AL96,'Listas Ley Transparencia'!$H$3:$M$17,4,0))</f>
        <v/>
      </c>
      <c r="AQ96" s="293" t="str">
        <f>IF(ISERROR(VLOOKUP(AL96,'Listas Ley Transparencia'!$H$3:$M$17,6,0)),"",VLOOKUP(AL96,'Listas Ley Transparencia'!$H$3:$M$17,6,0))</f>
        <v/>
      </c>
      <c r="AR96" s="277"/>
      <c r="AS96" s="249"/>
      <c r="AT96" s="278"/>
      <c r="AU96" s="278"/>
      <c r="AV96" s="240"/>
      <c r="AW96" s="301"/>
      <c r="AX96" s="302"/>
      <c r="AY96" s="303"/>
      <c r="AZ96" s="303"/>
      <c r="BA96" s="304" t="str">
        <f t="shared" si="3"/>
        <v>No</v>
      </c>
    </row>
    <row r="97" spans="1:53" ht="93" customHeight="1">
      <c r="A97" s="241">
        <v>95</v>
      </c>
      <c r="B97" s="242"/>
      <c r="C97" s="242"/>
      <c r="D97" s="242"/>
      <c r="E97" s="243"/>
      <c r="F97" s="242"/>
      <c r="G97" s="242"/>
      <c r="H97" s="242"/>
      <c r="I97" s="253"/>
      <c r="J97" s="253"/>
      <c r="K97" s="245"/>
      <c r="L97" s="246"/>
      <c r="M97" s="268"/>
      <c r="N97" s="271"/>
      <c r="O97" s="270">
        <f>IFERROR(VLOOKUP(N97,'Listas Generales'!$B$25:$C$29,2,0),0)</f>
        <v>0</v>
      </c>
      <c r="P97" s="271"/>
      <c r="Q97" s="270">
        <f>IFERROR(VLOOKUP(P97,'Listas Generales'!$B$32:$C$36,2,0),0)</f>
        <v>0</v>
      </c>
      <c r="R97" s="271"/>
      <c r="S97" s="270">
        <f>IFERROR(VLOOKUP(R97,'Listas Generales'!$B$40:$C$44,2,0),0)</f>
        <v>0</v>
      </c>
      <c r="T97" s="272">
        <f t="shared" si="2"/>
        <v>0</v>
      </c>
      <c r="U97" s="271" t="str">
        <f>IFERROR(VLOOKUP(T97,'Listas Generales'!$B$4:$C$7,2,0),"-")</f>
        <v>Sin clasificar</v>
      </c>
      <c r="V97" s="247"/>
      <c r="W97" s="248"/>
      <c r="X97" s="249"/>
      <c r="Y97" s="249"/>
      <c r="Z97" s="249"/>
      <c r="AA97" s="249"/>
      <c r="AB97" s="240"/>
      <c r="AC97" s="288"/>
      <c r="AD97" s="283"/>
      <c r="AE97" s="283"/>
      <c r="AF97" s="283"/>
      <c r="AG97" s="283"/>
      <c r="AH97" s="286"/>
      <c r="AI97" s="312"/>
      <c r="AJ97" s="286"/>
      <c r="AK97" s="312"/>
      <c r="AL97" s="283"/>
      <c r="AM97" s="250"/>
      <c r="AN97" s="291" t="str">
        <f>IF(ISERROR(VLOOKUP(AL97,'Listas Ley Transparencia'!$H$3:$M$17,2,0)),"",VLOOKUP(AL97,'Listas Ley Transparencia'!$H$3:$M$17,2,0))</f>
        <v/>
      </c>
      <c r="AO97" s="292" t="str">
        <f>IF(ISERROR(VLOOKUP(AL97,'Listas Ley Transparencia'!$H$3:$M$17,3,0)),"",VLOOKUP(AL97,'Listas Ley Transparencia'!$H$3:$M$17,3,0))</f>
        <v/>
      </c>
      <c r="AP97" s="292" t="str">
        <f>IF(ISERROR(VLOOKUP(AL97,'Listas Ley Transparencia'!$H$3:$M$17,4,0)),"",VLOOKUP(AL97,'Listas Ley Transparencia'!$H$3:$M$17,4,0))</f>
        <v/>
      </c>
      <c r="AQ97" s="293" t="str">
        <f>IF(ISERROR(VLOOKUP(AL97,'Listas Ley Transparencia'!$H$3:$M$17,6,0)),"",VLOOKUP(AL97,'Listas Ley Transparencia'!$H$3:$M$17,6,0))</f>
        <v/>
      </c>
      <c r="AR97" s="277"/>
      <c r="AS97" s="249"/>
      <c r="AT97" s="278"/>
      <c r="AU97" s="278"/>
      <c r="AV97" s="240"/>
      <c r="AW97" s="301"/>
      <c r="AX97" s="302"/>
      <c r="AY97" s="303"/>
      <c r="AZ97" s="303"/>
      <c r="BA97" s="304" t="str">
        <f t="shared" si="3"/>
        <v>No</v>
      </c>
    </row>
    <row r="98" spans="1:53" ht="93" customHeight="1">
      <c r="A98" s="241">
        <v>96</v>
      </c>
      <c r="B98" s="242"/>
      <c r="C98" s="242"/>
      <c r="D98" s="242"/>
      <c r="E98" s="243"/>
      <c r="F98" s="242"/>
      <c r="G98" s="242"/>
      <c r="H98" s="242"/>
      <c r="I98" s="253"/>
      <c r="J98" s="253"/>
      <c r="K98" s="245"/>
      <c r="L98" s="246"/>
      <c r="M98" s="268"/>
      <c r="N98" s="271"/>
      <c r="O98" s="270">
        <f>IFERROR(VLOOKUP(N98,'Listas Generales'!$B$25:$C$29,2,0),0)</f>
        <v>0</v>
      </c>
      <c r="P98" s="271"/>
      <c r="Q98" s="270">
        <f>IFERROR(VLOOKUP(P98,'Listas Generales'!$B$32:$C$36,2,0),0)</f>
        <v>0</v>
      </c>
      <c r="R98" s="271"/>
      <c r="S98" s="270">
        <f>IFERROR(VLOOKUP(R98,'Listas Generales'!$B$40:$C$44,2,0),0)</f>
        <v>0</v>
      </c>
      <c r="T98" s="272">
        <f t="shared" si="2"/>
        <v>0</v>
      </c>
      <c r="U98" s="271" t="str">
        <f>IFERROR(VLOOKUP(T98,'Listas Generales'!$B$4:$C$7,2,0),"-")</f>
        <v>Sin clasificar</v>
      </c>
      <c r="V98" s="247"/>
      <c r="W98" s="248"/>
      <c r="X98" s="249"/>
      <c r="Y98" s="249"/>
      <c r="Z98" s="249"/>
      <c r="AA98" s="249"/>
      <c r="AB98" s="240"/>
      <c r="AC98" s="288"/>
      <c r="AD98" s="283"/>
      <c r="AE98" s="283"/>
      <c r="AF98" s="283"/>
      <c r="AG98" s="283"/>
      <c r="AH98" s="286"/>
      <c r="AI98" s="312"/>
      <c r="AJ98" s="286"/>
      <c r="AK98" s="312"/>
      <c r="AL98" s="283"/>
      <c r="AM98" s="250"/>
      <c r="AN98" s="291" t="str">
        <f>IF(ISERROR(VLOOKUP(AL98,'Listas Ley Transparencia'!$H$3:$M$17,2,0)),"",VLOOKUP(AL98,'Listas Ley Transparencia'!$H$3:$M$17,2,0))</f>
        <v/>
      </c>
      <c r="AO98" s="292" t="str">
        <f>IF(ISERROR(VLOOKUP(AL98,'Listas Ley Transparencia'!$H$3:$M$17,3,0)),"",VLOOKUP(AL98,'Listas Ley Transparencia'!$H$3:$M$17,3,0))</f>
        <v/>
      </c>
      <c r="AP98" s="292" t="str">
        <f>IF(ISERROR(VLOOKUP(AL98,'Listas Ley Transparencia'!$H$3:$M$17,4,0)),"",VLOOKUP(AL98,'Listas Ley Transparencia'!$H$3:$M$17,4,0))</f>
        <v/>
      </c>
      <c r="AQ98" s="293" t="str">
        <f>IF(ISERROR(VLOOKUP(AL98,'Listas Ley Transparencia'!$H$3:$M$17,6,0)),"",VLOOKUP(AL98,'Listas Ley Transparencia'!$H$3:$M$17,6,0))</f>
        <v/>
      </c>
      <c r="AR98" s="277"/>
      <c r="AS98" s="249"/>
      <c r="AT98" s="278"/>
      <c r="AU98" s="278"/>
      <c r="AV98" s="240"/>
      <c r="AW98" s="301"/>
      <c r="AX98" s="302"/>
      <c r="AY98" s="303"/>
      <c r="AZ98" s="303"/>
      <c r="BA98" s="304" t="str">
        <f t="shared" si="3"/>
        <v>No</v>
      </c>
    </row>
    <row r="99" spans="1:53" ht="93" customHeight="1">
      <c r="A99" s="241">
        <v>97</v>
      </c>
      <c r="B99" s="242"/>
      <c r="C99" s="242"/>
      <c r="D99" s="242"/>
      <c r="E99" s="243"/>
      <c r="F99" s="242"/>
      <c r="G99" s="242"/>
      <c r="H99" s="242"/>
      <c r="I99" s="253"/>
      <c r="J99" s="253"/>
      <c r="K99" s="245"/>
      <c r="L99" s="246"/>
      <c r="M99" s="268"/>
      <c r="N99" s="271"/>
      <c r="O99" s="270">
        <f>IFERROR(VLOOKUP(N99,'Listas Generales'!$B$25:$C$29,2,0),0)</f>
        <v>0</v>
      </c>
      <c r="P99" s="271"/>
      <c r="Q99" s="270">
        <f>IFERROR(VLOOKUP(P99,'Listas Generales'!$B$32:$C$36,2,0),0)</f>
        <v>0</v>
      </c>
      <c r="R99" s="271"/>
      <c r="S99" s="270">
        <f>IFERROR(VLOOKUP(R99,'Listas Generales'!$B$40:$C$44,2,0),0)</f>
        <v>0</v>
      </c>
      <c r="T99" s="272">
        <f t="shared" si="2"/>
        <v>0</v>
      </c>
      <c r="U99" s="271" t="str">
        <f>IFERROR(VLOOKUP(T99,'Listas Generales'!$B$4:$C$7,2,0),"-")</f>
        <v>Sin clasificar</v>
      </c>
      <c r="V99" s="247"/>
      <c r="W99" s="248"/>
      <c r="X99" s="249"/>
      <c r="Y99" s="249"/>
      <c r="Z99" s="249"/>
      <c r="AA99" s="249"/>
      <c r="AB99" s="240"/>
      <c r="AC99" s="288"/>
      <c r="AD99" s="283"/>
      <c r="AE99" s="283"/>
      <c r="AF99" s="283"/>
      <c r="AG99" s="283"/>
      <c r="AH99" s="286"/>
      <c r="AI99" s="312"/>
      <c r="AJ99" s="286"/>
      <c r="AK99" s="312"/>
      <c r="AL99" s="283"/>
      <c r="AM99" s="250"/>
      <c r="AN99" s="291" t="str">
        <f>IF(ISERROR(VLOOKUP(AL99,'Listas Ley Transparencia'!$H$3:$M$17,2,0)),"",VLOOKUP(AL99,'Listas Ley Transparencia'!$H$3:$M$17,2,0))</f>
        <v/>
      </c>
      <c r="AO99" s="292" t="str">
        <f>IF(ISERROR(VLOOKUP(AL99,'Listas Ley Transparencia'!$H$3:$M$17,3,0)),"",VLOOKUP(AL99,'Listas Ley Transparencia'!$H$3:$M$17,3,0))</f>
        <v/>
      </c>
      <c r="AP99" s="292" t="str">
        <f>IF(ISERROR(VLOOKUP(AL99,'Listas Ley Transparencia'!$H$3:$M$17,4,0)),"",VLOOKUP(AL99,'Listas Ley Transparencia'!$H$3:$M$17,4,0))</f>
        <v/>
      </c>
      <c r="AQ99" s="293" t="str">
        <f>IF(ISERROR(VLOOKUP(AL99,'Listas Ley Transparencia'!$H$3:$M$17,6,0)),"",VLOOKUP(AL99,'Listas Ley Transparencia'!$H$3:$M$17,6,0))</f>
        <v/>
      </c>
      <c r="AR99" s="277"/>
      <c r="AS99" s="249"/>
      <c r="AT99" s="278"/>
      <c r="AU99" s="278"/>
      <c r="AV99" s="240"/>
      <c r="AW99" s="301"/>
      <c r="AX99" s="302"/>
      <c r="AY99" s="303"/>
      <c r="AZ99" s="303"/>
      <c r="BA99" s="304" t="str">
        <f t="shared" si="3"/>
        <v>No</v>
      </c>
    </row>
    <row r="100" spans="1:53" ht="93" customHeight="1">
      <c r="A100" s="241">
        <v>98</v>
      </c>
      <c r="B100" s="242"/>
      <c r="C100" s="242"/>
      <c r="D100" s="242"/>
      <c r="E100" s="243"/>
      <c r="F100" s="242"/>
      <c r="G100" s="242"/>
      <c r="H100" s="242"/>
      <c r="I100" s="253"/>
      <c r="J100" s="253"/>
      <c r="K100" s="245"/>
      <c r="L100" s="246"/>
      <c r="M100" s="268"/>
      <c r="N100" s="271"/>
      <c r="O100" s="270">
        <f>IFERROR(VLOOKUP(N100,'Listas Generales'!$B$25:$C$29,2,0),0)</f>
        <v>0</v>
      </c>
      <c r="P100" s="271"/>
      <c r="Q100" s="270">
        <f>IFERROR(VLOOKUP(P100,'Listas Generales'!$B$32:$C$36,2,0),0)</f>
        <v>0</v>
      </c>
      <c r="R100" s="271"/>
      <c r="S100" s="270">
        <f>IFERROR(VLOOKUP(R100,'Listas Generales'!$B$40:$C$44,2,0),0)</f>
        <v>0</v>
      </c>
      <c r="T100" s="272">
        <f t="shared" si="2"/>
        <v>0</v>
      </c>
      <c r="U100" s="271" t="str">
        <f>IFERROR(VLOOKUP(T100,'Listas Generales'!$B$4:$C$7,2,0),"-")</f>
        <v>Sin clasificar</v>
      </c>
      <c r="V100" s="247"/>
      <c r="W100" s="248"/>
      <c r="X100" s="249"/>
      <c r="Y100" s="249"/>
      <c r="Z100" s="249"/>
      <c r="AA100" s="249"/>
      <c r="AB100" s="240"/>
      <c r="AC100" s="288"/>
      <c r="AD100" s="283"/>
      <c r="AE100" s="283"/>
      <c r="AF100" s="283"/>
      <c r="AG100" s="283"/>
      <c r="AH100" s="286"/>
      <c r="AI100" s="312"/>
      <c r="AJ100" s="286"/>
      <c r="AK100" s="312"/>
      <c r="AL100" s="283"/>
      <c r="AM100" s="250"/>
      <c r="AN100" s="291" t="str">
        <f>IF(ISERROR(VLOOKUP(AL100,'Listas Ley Transparencia'!$H$3:$M$17,2,0)),"",VLOOKUP(AL100,'Listas Ley Transparencia'!$H$3:$M$17,2,0))</f>
        <v/>
      </c>
      <c r="AO100" s="292" t="str">
        <f>IF(ISERROR(VLOOKUP(AL100,'Listas Ley Transparencia'!$H$3:$M$17,3,0)),"",VLOOKUP(AL100,'Listas Ley Transparencia'!$H$3:$M$17,3,0))</f>
        <v/>
      </c>
      <c r="AP100" s="292" t="str">
        <f>IF(ISERROR(VLOOKUP(AL100,'Listas Ley Transparencia'!$H$3:$M$17,4,0)),"",VLOOKUP(AL100,'Listas Ley Transparencia'!$H$3:$M$17,4,0))</f>
        <v/>
      </c>
      <c r="AQ100" s="293" t="str">
        <f>IF(ISERROR(VLOOKUP(AL100,'Listas Ley Transparencia'!$H$3:$M$17,6,0)),"",VLOOKUP(AL100,'Listas Ley Transparencia'!$H$3:$M$17,6,0))</f>
        <v/>
      </c>
      <c r="AR100" s="277"/>
      <c r="AS100" s="249"/>
      <c r="AT100" s="278"/>
      <c r="AU100" s="278"/>
      <c r="AV100" s="240"/>
      <c r="AW100" s="301"/>
      <c r="AX100" s="302"/>
      <c r="AY100" s="303"/>
      <c r="AZ100" s="303"/>
      <c r="BA100" s="304" t="str">
        <f t="shared" si="3"/>
        <v>No</v>
      </c>
    </row>
    <row r="101" spans="1:53" ht="93" customHeight="1">
      <c r="A101" s="241">
        <v>99</v>
      </c>
      <c r="B101" s="242"/>
      <c r="C101" s="242"/>
      <c r="D101" s="242"/>
      <c r="E101" s="243"/>
      <c r="F101" s="242"/>
      <c r="G101" s="242"/>
      <c r="H101" s="242"/>
      <c r="I101" s="253"/>
      <c r="J101" s="253"/>
      <c r="K101" s="245"/>
      <c r="L101" s="246"/>
      <c r="M101" s="268"/>
      <c r="N101" s="271"/>
      <c r="O101" s="270">
        <f>IFERROR(VLOOKUP(N101,'Listas Generales'!$B$25:$C$29,2,0),0)</f>
        <v>0</v>
      </c>
      <c r="P101" s="271"/>
      <c r="Q101" s="270">
        <f>IFERROR(VLOOKUP(P101,'Listas Generales'!$B$32:$C$36,2,0),0)</f>
        <v>0</v>
      </c>
      <c r="R101" s="271"/>
      <c r="S101" s="270">
        <f>IFERROR(VLOOKUP(R101,'Listas Generales'!$B$40:$C$44,2,0),0)</f>
        <v>0</v>
      </c>
      <c r="T101" s="272">
        <f t="shared" si="2"/>
        <v>0</v>
      </c>
      <c r="U101" s="271" t="str">
        <f>IFERROR(VLOOKUP(T101,'Listas Generales'!$B$4:$C$7,2,0),"-")</f>
        <v>Sin clasificar</v>
      </c>
      <c r="V101" s="247"/>
      <c r="W101" s="248"/>
      <c r="X101" s="249"/>
      <c r="Y101" s="249"/>
      <c r="Z101" s="249"/>
      <c r="AA101" s="249"/>
      <c r="AB101" s="240"/>
      <c r="AC101" s="288"/>
      <c r="AD101" s="283"/>
      <c r="AE101" s="283"/>
      <c r="AF101" s="283"/>
      <c r="AG101" s="283"/>
      <c r="AH101" s="286"/>
      <c r="AI101" s="312"/>
      <c r="AJ101" s="286"/>
      <c r="AK101" s="312"/>
      <c r="AL101" s="283"/>
      <c r="AM101" s="250"/>
      <c r="AN101" s="291" t="str">
        <f>IF(ISERROR(VLOOKUP(AL101,'Listas Ley Transparencia'!$H$3:$M$17,2,0)),"",VLOOKUP(AL101,'Listas Ley Transparencia'!$H$3:$M$17,2,0))</f>
        <v/>
      </c>
      <c r="AO101" s="292" t="str">
        <f>IF(ISERROR(VLOOKUP(AL101,'Listas Ley Transparencia'!$H$3:$M$17,3,0)),"",VLOOKUP(AL101,'Listas Ley Transparencia'!$H$3:$M$17,3,0))</f>
        <v/>
      </c>
      <c r="AP101" s="292" t="str">
        <f>IF(ISERROR(VLOOKUP(AL101,'Listas Ley Transparencia'!$H$3:$M$17,4,0)),"",VLOOKUP(AL101,'Listas Ley Transparencia'!$H$3:$M$17,4,0))</f>
        <v/>
      </c>
      <c r="AQ101" s="293" t="str">
        <f>IF(ISERROR(VLOOKUP(AL101,'Listas Ley Transparencia'!$H$3:$M$17,6,0)),"",VLOOKUP(AL101,'Listas Ley Transparencia'!$H$3:$M$17,6,0))</f>
        <v/>
      </c>
      <c r="AR101" s="277"/>
      <c r="AS101" s="249"/>
      <c r="AT101" s="278"/>
      <c r="AU101" s="278"/>
      <c r="AV101" s="240"/>
      <c r="AW101" s="301"/>
      <c r="AX101" s="302"/>
      <c r="AY101" s="303"/>
      <c r="AZ101" s="303"/>
      <c r="BA101" s="304" t="str">
        <f t="shared" si="3"/>
        <v>No</v>
      </c>
    </row>
    <row r="102" spans="1:53" ht="93" customHeight="1">
      <c r="A102" s="241">
        <v>100</v>
      </c>
      <c r="B102" s="242"/>
      <c r="C102" s="242"/>
      <c r="D102" s="242"/>
      <c r="E102" s="243"/>
      <c r="F102" s="242"/>
      <c r="G102" s="242"/>
      <c r="H102" s="242"/>
      <c r="I102" s="253"/>
      <c r="J102" s="253"/>
      <c r="K102" s="245"/>
      <c r="L102" s="246"/>
      <c r="M102" s="268"/>
      <c r="N102" s="271"/>
      <c r="O102" s="270">
        <f>IFERROR(VLOOKUP(N102,'Listas Generales'!$B$25:$C$29,2,0),0)</f>
        <v>0</v>
      </c>
      <c r="P102" s="271"/>
      <c r="Q102" s="270">
        <f>IFERROR(VLOOKUP(P102,'Listas Generales'!$B$32:$C$36,2,0),0)</f>
        <v>0</v>
      </c>
      <c r="R102" s="271"/>
      <c r="S102" s="270">
        <f>IFERROR(VLOOKUP(R102,'Listas Generales'!$B$40:$C$44,2,0),0)</f>
        <v>0</v>
      </c>
      <c r="T102" s="272">
        <f t="shared" si="2"/>
        <v>0</v>
      </c>
      <c r="U102" s="271" t="str">
        <f>IFERROR(VLOOKUP(T102,'Listas Generales'!$B$4:$C$7,2,0),"-")</f>
        <v>Sin clasificar</v>
      </c>
      <c r="V102" s="247"/>
      <c r="W102" s="248"/>
      <c r="X102" s="249"/>
      <c r="Y102" s="249"/>
      <c r="Z102" s="249"/>
      <c r="AA102" s="249"/>
      <c r="AB102" s="240"/>
      <c r="AC102" s="288"/>
      <c r="AD102" s="283"/>
      <c r="AE102" s="283"/>
      <c r="AF102" s="283"/>
      <c r="AG102" s="283"/>
      <c r="AH102" s="286"/>
      <c r="AI102" s="312"/>
      <c r="AJ102" s="286"/>
      <c r="AK102" s="312"/>
      <c r="AL102" s="283"/>
      <c r="AM102" s="250"/>
      <c r="AN102" s="291" t="str">
        <f>IF(ISERROR(VLOOKUP(AL102,'Listas Ley Transparencia'!$H$3:$M$17,2,0)),"",VLOOKUP(AL102,'Listas Ley Transparencia'!$H$3:$M$17,2,0))</f>
        <v/>
      </c>
      <c r="AO102" s="292" t="str">
        <f>IF(ISERROR(VLOOKUP(AL102,'Listas Ley Transparencia'!$H$3:$M$17,3,0)),"",VLOOKUP(AL102,'Listas Ley Transparencia'!$H$3:$M$17,3,0))</f>
        <v/>
      </c>
      <c r="AP102" s="292" t="str">
        <f>IF(ISERROR(VLOOKUP(AL102,'Listas Ley Transparencia'!$H$3:$M$17,4,0)),"",VLOOKUP(AL102,'Listas Ley Transparencia'!$H$3:$M$17,4,0))</f>
        <v/>
      </c>
      <c r="AQ102" s="293" t="str">
        <f>IF(ISERROR(VLOOKUP(AL102,'Listas Ley Transparencia'!$H$3:$M$17,6,0)),"",VLOOKUP(AL102,'Listas Ley Transparencia'!$H$3:$M$17,6,0))</f>
        <v/>
      </c>
      <c r="AR102" s="277"/>
      <c r="AS102" s="249"/>
      <c r="AT102" s="278"/>
      <c r="AU102" s="278"/>
      <c r="AV102" s="240"/>
      <c r="AW102" s="301"/>
      <c r="AX102" s="302"/>
      <c r="AY102" s="303"/>
      <c r="AZ102" s="303"/>
      <c r="BA102" s="304" t="str">
        <f t="shared" si="3"/>
        <v>No</v>
      </c>
    </row>
    <row r="103" spans="1:53" ht="93" customHeight="1">
      <c r="A103" s="241">
        <v>101</v>
      </c>
      <c r="B103" s="242"/>
      <c r="C103" s="242"/>
      <c r="D103" s="242"/>
      <c r="E103" s="243"/>
      <c r="F103" s="242"/>
      <c r="G103" s="242"/>
      <c r="H103" s="242"/>
      <c r="I103" s="253"/>
      <c r="J103" s="253"/>
      <c r="K103" s="245"/>
      <c r="L103" s="246"/>
      <c r="M103" s="268"/>
      <c r="N103" s="271"/>
      <c r="O103" s="270">
        <f>IFERROR(VLOOKUP(N103,'Listas Generales'!$B$25:$C$29,2,0),0)</f>
        <v>0</v>
      </c>
      <c r="P103" s="271"/>
      <c r="Q103" s="270">
        <f>IFERROR(VLOOKUP(P103,'Listas Generales'!$B$32:$C$36,2,0),0)</f>
        <v>0</v>
      </c>
      <c r="R103" s="271"/>
      <c r="S103" s="270">
        <f>IFERROR(VLOOKUP(R103,'Listas Generales'!$B$40:$C$44,2,0),0)</f>
        <v>0</v>
      </c>
      <c r="T103" s="272">
        <f t="shared" si="2"/>
        <v>0</v>
      </c>
      <c r="U103" s="271" t="str">
        <f>IFERROR(VLOOKUP(T103,'Listas Generales'!$B$4:$C$7,2,0),"-")</f>
        <v>Sin clasificar</v>
      </c>
      <c r="V103" s="247"/>
      <c r="W103" s="248"/>
      <c r="X103" s="249"/>
      <c r="Y103" s="249"/>
      <c r="Z103" s="249"/>
      <c r="AA103" s="249"/>
      <c r="AB103" s="240"/>
      <c r="AC103" s="288"/>
      <c r="AD103" s="283"/>
      <c r="AE103" s="283"/>
      <c r="AF103" s="283"/>
      <c r="AG103" s="283"/>
      <c r="AH103" s="286"/>
      <c r="AI103" s="312"/>
      <c r="AJ103" s="286"/>
      <c r="AK103" s="312"/>
      <c r="AL103" s="283"/>
      <c r="AM103" s="250"/>
      <c r="AN103" s="291" t="str">
        <f>IF(ISERROR(VLOOKUP(AL103,'Listas Ley Transparencia'!$H$3:$M$17,2,0)),"",VLOOKUP(AL103,'Listas Ley Transparencia'!$H$3:$M$17,2,0))</f>
        <v/>
      </c>
      <c r="AO103" s="292" t="str">
        <f>IF(ISERROR(VLOOKUP(AL103,'Listas Ley Transparencia'!$H$3:$M$17,3,0)),"",VLOOKUP(AL103,'Listas Ley Transparencia'!$H$3:$M$17,3,0))</f>
        <v/>
      </c>
      <c r="AP103" s="292" t="str">
        <f>IF(ISERROR(VLOOKUP(AL103,'Listas Ley Transparencia'!$H$3:$M$17,4,0)),"",VLOOKUP(AL103,'Listas Ley Transparencia'!$H$3:$M$17,4,0))</f>
        <v/>
      </c>
      <c r="AQ103" s="293" t="str">
        <f>IF(ISERROR(VLOOKUP(AL103,'Listas Ley Transparencia'!$H$3:$M$17,6,0)),"",VLOOKUP(AL103,'Listas Ley Transparencia'!$H$3:$M$17,6,0))</f>
        <v/>
      </c>
      <c r="AR103" s="277"/>
      <c r="AS103" s="249"/>
      <c r="AT103" s="278"/>
      <c r="AU103" s="278"/>
      <c r="AV103" s="240"/>
      <c r="AW103" s="301"/>
      <c r="AX103" s="302"/>
      <c r="AY103" s="303"/>
      <c r="AZ103" s="303"/>
      <c r="BA103" s="304" t="str">
        <f t="shared" si="3"/>
        <v>No</v>
      </c>
    </row>
    <row r="104" spans="1:53" ht="93" customHeight="1">
      <c r="A104" s="241">
        <v>102</v>
      </c>
      <c r="B104" s="242"/>
      <c r="C104" s="242"/>
      <c r="D104" s="242"/>
      <c r="E104" s="243"/>
      <c r="F104" s="242"/>
      <c r="G104" s="242"/>
      <c r="H104" s="242"/>
      <c r="I104" s="253"/>
      <c r="J104" s="253"/>
      <c r="K104" s="245"/>
      <c r="L104" s="246"/>
      <c r="M104" s="268"/>
      <c r="N104" s="271"/>
      <c r="O104" s="270">
        <f>IFERROR(VLOOKUP(N104,'Listas Generales'!$B$25:$C$29,2,0),0)</f>
        <v>0</v>
      </c>
      <c r="P104" s="271"/>
      <c r="Q104" s="270">
        <f>IFERROR(VLOOKUP(P104,'Listas Generales'!$B$32:$C$36,2,0),0)</f>
        <v>0</v>
      </c>
      <c r="R104" s="271"/>
      <c r="S104" s="270">
        <f>IFERROR(VLOOKUP(R104,'Listas Generales'!$B$40:$C$44,2,0),0)</f>
        <v>0</v>
      </c>
      <c r="T104" s="272">
        <f t="shared" si="2"/>
        <v>0</v>
      </c>
      <c r="U104" s="271" t="str">
        <f>IFERROR(VLOOKUP(T104,'Listas Generales'!$B$4:$C$7,2,0),"-")</f>
        <v>Sin clasificar</v>
      </c>
      <c r="V104" s="247"/>
      <c r="W104" s="248"/>
      <c r="X104" s="249"/>
      <c r="Y104" s="249"/>
      <c r="Z104" s="249"/>
      <c r="AA104" s="249"/>
      <c r="AB104" s="240"/>
      <c r="AC104" s="288"/>
      <c r="AD104" s="283"/>
      <c r="AE104" s="283"/>
      <c r="AF104" s="283"/>
      <c r="AG104" s="283"/>
      <c r="AH104" s="286"/>
      <c r="AI104" s="312"/>
      <c r="AJ104" s="286"/>
      <c r="AK104" s="312"/>
      <c r="AL104" s="283"/>
      <c r="AM104" s="250"/>
      <c r="AN104" s="291" t="str">
        <f>IF(ISERROR(VLOOKUP(AL104,'Listas Ley Transparencia'!$H$3:$M$17,2,0)),"",VLOOKUP(AL104,'Listas Ley Transparencia'!$H$3:$M$17,2,0))</f>
        <v/>
      </c>
      <c r="AO104" s="292" t="str">
        <f>IF(ISERROR(VLOOKUP(AL104,'Listas Ley Transparencia'!$H$3:$M$17,3,0)),"",VLOOKUP(AL104,'Listas Ley Transparencia'!$H$3:$M$17,3,0))</f>
        <v/>
      </c>
      <c r="AP104" s="292" t="str">
        <f>IF(ISERROR(VLOOKUP(AL104,'Listas Ley Transparencia'!$H$3:$M$17,4,0)),"",VLOOKUP(AL104,'Listas Ley Transparencia'!$H$3:$M$17,4,0))</f>
        <v/>
      </c>
      <c r="AQ104" s="293" t="str">
        <f>IF(ISERROR(VLOOKUP(AL104,'Listas Ley Transparencia'!$H$3:$M$17,6,0)),"",VLOOKUP(AL104,'Listas Ley Transparencia'!$H$3:$M$17,6,0))</f>
        <v/>
      </c>
      <c r="AR104" s="277"/>
      <c r="AS104" s="249"/>
      <c r="AT104" s="278"/>
      <c r="AU104" s="278"/>
      <c r="AV104" s="240"/>
      <c r="AW104" s="301"/>
      <c r="AX104" s="302"/>
      <c r="AY104" s="303"/>
      <c r="AZ104" s="303"/>
      <c r="BA104" s="304" t="str">
        <f t="shared" si="3"/>
        <v>No</v>
      </c>
    </row>
    <row r="105" spans="1:53" ht="93" customHeight="1">
      <c r="A105" s="241">
        <v>103</v>
      </c>
      <c r="B105" s="242"/>
      <c r="C105" s="242"/>
      <c r="D105" s="242"/>
      <c r="E105" s="243"/>
      <c r="F105" s="242"/>
      <c r="G105" s="242"/>
      <c r="H105" s="242"/>
      <c r="I105" s="253"/>
      <c r="J105" s="253"/>
      <c r="K105" s="245"/>
      <c r="L105" s="246"/>
      <c r="M105" s="268"/>
      <c r="N105" s="271"/>
      <c r="O105" s="270">
        <f>IFERROR(VLOOKUP(N105,'Listas Generales'!$B$25:$C$29,2,0),0)</f>
        <v>0</v>
      </c>
      <c r="P105" s="271"/>
      <c r="Q105" s="270">
        <f>IFERROR(VLOOKUP(P105,'Listas Generales'!$B$32:$C$36,2,0),0)</f>
        <v>0</v>
      </c>
      <c r="R105" s="271"/>
      <c r="S105" s="270">
        <f>IFERROR(VLOOKUP(R105,'Listas Generales'!$B$40:$C$44,2,0),0)</f>
        <v>0</v>
      </c>
      <c r="T105" s="272">
        <f t="shared" si="2"/>
        <v>0</v>
      </c>
      <c r="U105" s="271" t="str">
        <f>IFERROR(VLOOKUP(T105,'Listas Generales'!$B$4:$C$7,2,0),"-")</f>
        <v>Sin clasificar</v>
      </c>
      <c r="V105" s="247"/>
      <c r="W105" s="248"/>
      <c r="X105" s="249"/>
      <c r="Y105" s="249"/>
      <c r="Z105" s="249"/>
      <c r="AA105" s="249"/>
      <c r="AB105" s="240"/>
      <c r="AC105" s="288"/>
      <c r="AD105" s="283"/>
      <c r="AE105" s="283"/>
      <c r="AF105" s="283"/>
      <c r="AG105" s="283"/>
      <c r="AH105" s="286"/>
      <c r="AI105" s="312"/>
      <c r="AJ105" s="286"/>
      <c r="AK105" s="312"/>
      <c r="AL105" s="283"/>
      <c r="AM105" s="250"/>
      <c r="AN105" s="291" t="str">
        <f>IF(ISERROR(VLOOKUP(AL105,'Listas Ley Transparencia'!$H$3:$M$17,2,0)),"",VLOOKUP(AL105,'Listas Ley Transparencia'!$H$3:$M$17,2,0))</f>
        <v/>
      </c>
      <c r="AO105" s="292" t="str">
        <f>IF(ISERROR(VLOOKUP(AL105,'Listas Ley Transparencia'!$H$3:$M$17,3,0)),"",VLOOKUP(AL105,'Listas Ley Transparencia'!$H$3:$M$17,3,0))</f>
        <v/>
      </c>
      <c r="AP105" s="292" t="str">
        <f>IF(ISERROR(VLOOKUP(AL105,'Listas Ley Transparencia'!$H$3:$M$17,4,0)),"",VLOOKUP(AL105,'Listas Ley Transparencia'!$H$3:$M$17,4,0))</f>
        <v/>
      </c>
      <c r="AQ105" s="293" t="str">
        <f>IF(ISERROR(VLOOKUP(AL105,'Listas Ley Transparencia'!$H$3:$M$17,6,0)),"",VLOOKUP(AL105,'Listas Ley Transparencia'!$H$3:$M$17,6,0))</f>
        <v/>
      </c>
      <c r="AR105" s="277"/>
      <c r="AS105" s="249"/>
      <c r="AT105" s="278"/>
      <c r="AU105" s="278"/>
      <c r="AV105" s="240"/>
      <c r="AW105" s="301"/>
      <c r="AX105" s="302"/>
      <c r="AY105" s="303"/>
      <c r="AZ105" s="303"/>
      <c r="BA105" s="304" t="str">
        <f t="shared" si="3"/>
        <v>No</v>
      </c>
    </row>
    <row r="106" spans="1:53" ht="93" customHeight="1">
      <c r="A106" s="241">
        <v>104</v>
      </c>
      <c r="B106" s="242"/>
      <c r="C106" s="242"/>
      <c r="D106" s="242"/>
      <c r="E106" s="243"/>
      <c r="F106" s="242"/>
      <c r="G106" s="242"/>
      <c r="H106" s="242"/>
      <c r="I106" s="253"/>
      <c r="J106" s="253"/>
      <c r="K106" s="245"/>
      <c r="L106" s="246"/>
      <c r="M106" s="268"/>
      <c r="N106" s="271"/>
      <c r="O106" s="270">
        <f>IFERROR(VLOOKUP(N106,'Listas Generales'!$B$25:$C$29,2,0),0)</f>
        <v>0</v>
      </c>
      <c r="P106" s="271"/>
      <c r="Q106" s="270">
        <f>IFERROR(VLOOKUP(P106,'Listas Generales'!$B$32:$C$36,2,0),0)</f>
        <v>0</v>
      </c>
      <c r="R106" s="271"/>
      <c r="S106" s="270">
        <f>IFERROR(VLOOKUP(R106,'Listas Generales'!$B$40:$C$44,2,0),0)</f>
        <v>0</v>
      </c>
      <c r="T106" s="272">
        <f t="shared" si="2"/>
        <v>0</v>
      </c>
      <c r="U106" s="271" t="str">
        <f>IFERROR(VLOOKUP(T106,'Listas Generales'!$B$4:$C$7,2,0),"-")</f>
        <v>Sin clasificar</v>
      </c>
      <c r="V106" s="247"/>
      <c r="W106" s="248"/>
      <c r="X106" s="249"/>
      <c r="Y106" s="249"/>
      <c r="Z106" s="249"/>
      <c r="AA106" s="249"/>
      <c r="AB106" s="240"/>
      <c r="AC106" s="288"/>
      <c r="AD106" s="283"/>
      <c r="AE106" s="283"/>
      <c r="AF106" s="283"/>
      <c r="AG106" s="283"/>
      <c r="AH106" s="286"/>
      <c r="AI106" s="312"/>
      <c r="AJ106" s="286"/>
      <c r="AK106" s="312"/>
      <c r="AL106" s="283"/>
      <c r="AM106" s="250"/>
      <c r="AN106" s="291" t="str">
        <f>IF(ISERROR(VLOOKUP(AL106,'Listas Ley Transparencia'!$H$3:$M$17,2,0)),"",VLOOKUP(AL106,'Listas Ley Transparencia'!$H$3:$M$17,2,0))</f>
        <v/>
      </c>
      <c r="AO106" s="292" t="str">
        <f>IF(ISERROR(VLOOKUP(AL106,'Listas Ley Transparencia'!$H$3:$M$17,3,0)),"",VLOOKUP(AL106,'Listas Ley Transparencia'!$H$3:$M$17,3,0))</f>
        <v/>
      </c>
      <c r="AP106" s="292" t="str">
        <f>IF(ISERROR(VLOOKUP(AL106,'Listas Ley Transparencia'!$H$3:$M$17,4,0)),"",VLOOKUP(AL106,'Listas Ley Transparencia'!$H$3:$M$17,4,0))</f>
        <v/>
      </c>
      <c r="AQ106" s="293" t="str">
        <f>IF(ISERROR(VLOOKUP(AL106,'Listas Ley Transparencia'!$H$3:$M$17,6,0)),"",VLOOKUP(AL106,'Listas Ley Transparencia'!$H$3:$M$17,6,0))</f>
        <v/>
      </c>
      <c r="AR106" s="277"/>
      <c r="AS106" s="249"/>
      <c r="AT106" s="278"/>
      <c r="AU106" s="278"/>
      <c r="AV106" s="240"/>
      <c r="AW106" s="301"/>
      <c r="AX106" s="302"/>
      <c r="AY106" s="303"/>
      <c r="AZ106" s="303"/>
      <c r="BA106" s="304" t="str">
        <f t="shared" si="3"/>
        <v>No</v>
      </c>
    </row>
    <row r="107" spans="1:53" ht="93" customHeight="1">
      <c r="A107" s="241">
        <v>105</v>
      </c>
      <c r="B107" s="242"/>
      <c r="C107" s="242"/>
      <c r="D107" s="242"/>
      <c r="E107" s="243"/>
      <c r="F107" s="242"/>
      <c r="G107" s="242"/>
      <c r="H107" s="242"/>
      <c r="I107" s="253"/>
      <c r="J107" s="253"/>
      <c r="K107" s="245"/>
      <c r="L107" s="246"/>
      <c r="M107" s="268"/>
      <c r="N107" s="271"/>
      <c r="O107" s="270">
        <f>IFERROR(VLOOKUP(N107,'Listas Generales'!$B$25:$C$29,2,0),0)</f>
        <v>0</v>
      </c>
      <c r="P107" s="271"/>
      <c r="Q107" s="270">
        <f>IFERROR(VLOOKUP(P107,'Listas Generales'!$B$32:$C$36,2,0),0)</f>
        <v>0</v>
      </c>
      <c r="R107" s="271"/>
      <c r="S107" s="270">
        <f>IFERROR(VLOOKUP(R107,'Listas Generales'!$B$40:$C$44,2,0),0)</f>
        <v>0</v>
      </c>
      <c r="T107" s="272">
        <f t="shared" si="2"/>
        <v>0</v>
      </c>
      <c r="U107" s="271" t="str">
        <f>IFERROR(VLOOKUP(T107,'Listas Generales'!$B$4:$C$7,2,0),"-")</f>
        <v>Sin clasificar</v>
      </c>
      <c r="V107" s="247"/>
      <c r="W107" s="248"/>
      <c r="X107" s="249"/>
      <c r="Y107" s="249"/>
      <c r="Z107" s="249"/>
      <c r="AA107" s="249"/>
      <c r="AB107" s="240"/>
      <c r="AC107" s="288"/>
      <c r="AD107" s="283"/>
      <c r="AE107" s="283"/>
      <c r="AF107" s="283"/>
      <c r="AG107" s="283"/>
      <c r="AH107" s="286"/>
      <c r="AI107" s="312"/>
      <c r="AJ107" s="286"/>
      <c r="AK107" s="312"/>
      <c r="AL107" s="283"/>
      <c r="AM107" s="250"/>
      <c r="AN107" s="291" t="str">
        <f>IF(ISERROR(VLOOKUP(AL107,'Listas Ley Transparencia'!$H$3:$M$17,2,0)),"",VLOOKUP(AL107,'Listas Ley Transparencia'!$H$3:$M$17,2,0))</f>
        <v/>
      </c>
      <c r="AO107" s="292" t="str">
        <f>IF(ISERROR(VLOOKUP(AL107,'Listas Ley Transparencia'!$H$3:$M$17,3,0)),"",VLOOKUP(AL107,'Listas Ley Transparencia'!$H$3:$M$17,3,0))</f>
        <v/>
      </c>
      <c r="AP107" s="292" t="str">
        <f>IF(ISERROR(VLOOKUP(AL107,'Listas Ley Transparencia'!$H$3:$M$17,4,0)),"",VLOOKUP(AL107,'Listas Ley Transparencia'!$H$3:$M$17,4,0))</f>
        <v/>
      </c>
      <c r="AQ107" s="293" t="str">
        <f>IF(ISERROR(VLOOKUP(AL107,'Listas Ley Transparencia'!$H$3:$M$17,6,0)),"",VLOOKUP(AL107,'Listas Ley Transparencia'!$H$3:$M$17,6,0))</f>
        <v/>
      </c>
      <c r="AR107" s="277"/>
      <c r="AS107" s="249"/>
      <c r="AT107" s="278"/>
      <c r="AU107" s="278"/>
      <c r="AV107" s="240"/>
      <c r="AW107" s="301"/>
      <c r="AX107" s="302"/>
      <c r="AY107" s="303"/>
      <c r="AZ107" s="303"/>
      <c r="BA107" s="304" t="str">
        <f t="shared" si="3"/>
        <v>No</v>
      </c>
    </row>
    <row r="108" spans="1:53" ht="93" customHeight="1">
      <c r="A108" s="241">
        <v>106</v>
      </c>
      <c r="B108" s="242"/>
      <c r="C108" s="242"/>
      <c r="D108" s="242"/>
      <c r="E108" s="243"/>
      <c r="F108" s="242"/>
      <c r="G108" s="242"/>
      <c r="H108" s="242"/>
      <c r="I108" s="253"/>
      <c r="J108" s="253"/>
      <c r="K108" s="245"/>
      <c r="L108" s="246"/>
      <c r="M108" s="268"/>
      <c r="N108" s="271"/>
      <c r="O108" s="270">
        <f>IFERROR(VLOOKUP(N108,'Listas Generales'!$B$25:$C$29,2,0),0)</f>
        <v>0</v>
      </c>
      <c r="P108" s="271"/>
      <c r="Q108" s="270">
        <f>IFERROR(VLOOKUP(P108,'Listas Generales'!$B$32:$C$36,2,0),0)</f>
        <v>0</v>
      </c>
      <c r="R108" s="271"/>
      <c r="S108" s="270">
        <f>IFERROR(VLOOKUP(R108,'Listas Generales'!$B$40:$C$44,2,0),0)</f>
        <v>0</v>
      </c>
      <c r="T108" s="272">
        <f t="shared" si="2"/>
        <v>0</v>
      </c>
      <c r="U108" s="271" t="str">
        <f>IFERROR(VLOOKUP(T108,'Listas Generales'!$B$4:$C$7,2,0),"-")</f>
        <v>Sin clasificar</v>
      </c>
      <c r="V108" s="247"/>
      <c r="W108" s="248"/>
      <c r="X108" s="249"/>
      <c r="Y108" s="249"/>
      <c r="Z108" s="249"/>
      <c r="AA108" s="249"/>
      <c r="AB108" s="240"/>
      <c r="AC108" s="288"/>
      <c r="AD108" s="283"/>
      <c r="AE108" s="283"/>
      <c r="AF108" s="283"/>
      <c r="AG108" s="283"/>
      <c r="AH108" s="286"/>
      <c r="AI108" s="312"/>
      <c r="AJ108" s="286"/>
      <c r="AK108" s="312"/>
      <c r="AL108" s="283"/>
      <c r="AM108" s="250"/>
      <c r="AN108" s="291" t="str">
        <f>IF(ISERROR(VLOOKUP(AL108,'Listas Ley Transparencia'!$H$3:$M$17,2,0)),"",VLOOKUP(AL108,'Listas Ley Transparencia'!$H$3:$M$17,2,0))</f>
        <v/>
      </c>
      <c r="AO108" s="292" t="str">
        <f>IF(ISERROR(VLOOKUP(AL108,'Listas Ley Transparencia'!$H$3:$M$17,3,0)),"",VLOOKUP(AL108,'Listas Ley Transparencia'!$H$3:$M$17,3,0))</f>
        <v/>
      </c>
      <c r="AP108" s="292" t="str">
        <f>IF(ISERROR(VLOOKUP(AL108,'Listas Ley Transparencia'!$H$3:$M$17,4,0)),"",VLOOKUP(AL108,'Listas Ley Transparencia'!$H$3:$M$17,4,0))</f>
        <v/>
      </c>
      <c r="AQ108" s="293" t="str">
        <f>IF(ISERROR(VLOOKUP(AL108,'Listas Ley Transparencia'!$H$3:$M$17,6,0)),"",VLOOKUP(AL108,'Listas Ley Transparencia'!$H$3:$M$17,6,0))</f>
        <v/>
      </c>
      <c r="AR108" s="277"/>
      <c r="AS108" s="249"/>
      <c r="AT108" s="278"/>
      <c r="AU108" s="278"/>
      <c r="AV108" s="240"/>
      <c r="AW108" s="301"/>
      <c r="AX108" s="302"/>
      <c r="AY108" s="303"/>
      <c r="AZ108" s="303"/>
      <c r="BA108" s="304" t="str">
        <f t="shared" si="3"/>
        <v>No</v>
      </c>
    </row>
    <row r="109" spans="1:53" ht="93" customHeight="1">
      <c r="A109" s="241">
        <v>107</v>
      </c>
      <c r="B109" s="242"/>
      <c r="C109" s="242"/>
      <c r="D109" s="242"/>
      <c r="E109" s="243"/>
      <c r="F109" s="242"/>
      <c r="G109" s="242"/>
      <c r="H109" s="242"/>
      <c r="I109" s="253"/>
      <c r="J109" s="253"/>
      <c r="K109" s="245"/>
      <c r="L109" s="246"/>
      <c r="M109" s="268"/>
      <c r="N109" s="271"/>
      <c r="O109" s="270">
        <f>IFERROR(VLOOKUP(N109,'Listas Generales'!$B$25:$C$29,2,0),0)</f>
        <v>0</v>
      </c>
      <c r="P109" s="271"/>
      <c r="Q109" s="270">
        <f>IFERROR(VLOOKUP(P109,'Listas Generales'!$B$32:$C$36,2,0),0)</f>
        <v>0</v>
      </c>
      <c r="R109" s="271"/>
      <c r="S109" s="270">
        <f>IFERROR(VLOOKUP(R109,'Listas Generales'!$B$40:$C$44,2,0),0)</f>
        <v>0</v>
      </c>
      <c r="T109" s="272">
        <f t="shared" si="2"/>
        <v>0</v>
      </c>
      <c r="U109" s="271" t="str">
        <f>IFERROR(VLOOKUP(T109,'Listas Generales'!$B$4:$C$7,2,0),"-")</f>
        <v>Sin clasificar</v>
      </c>
      <c r="V109" s="247"/>
      <c r="W109" s="248"/>
      <c r="X109" s="249"/>
      <c r="Y109" s="249"/>
      <c r="Z109" s="249"/>
      <c r="AA109" s="249"/>
      <c r="AB109" s="240"/>
      <c r="AC109" s="288"/>
      <c r="AD109" s="283"/>
      <c r="AE109" s="283"/>
      <c r="AF109" s="283"/>
      <c r="AG109" s="283"/>
      <c r="AH109" s="286"/>
      <c r="AI109" s="312"/>
      <c r="AJ109" s="286"/>
      <c r="AK109" s="312"/>
      <c r="AL109" s="283"/>
      <c r="AM109" s="250"/>
      <c r="AN109" s="291" t="str">
        <f>IF(ISERROR(VLOOKUP(AL109,'Listas Ley Transparencia'!$H$3:$M$17,2,0)),"",VLOOKUP(AL109,'Listas Ley Transparencia'!$H$3:$M$17,2,0))</f>
        <v/>
      </c>
      <c r="AO109" s="292" t="str">
        <f>IF(ISERROR(VLOOKUP(AL109,'Listas Ley Transparencia'!$H$3:$M$17,3,0)),"",VLOOKUP(AL109,'Listas Ley Transparencia'!$H$3:$M$17,3,0))</f>
        <v/>
      </c>
      <c r="AP109" s="292" t="str">
        <f>IF(ISERROR(VLOOKUP(AL109,'Listas Ley Transparencia'!$H$3:$M$17,4,0)),"",VLOOKUP(AL109,'Listas Ley Transparencia'!$H$3:$M$17,4,0))</f>
        <v/>
      </c>
      <c r="AQ109" s="293" t="str">
        <f>IF(ISERROR(VLOOKUP(AL109,'Listas Ley Transparencia'!$H$3:$M$17,6,0)),"",VLOOKUP(AL109,'Listas Ley Transparencia'!$H$3:$M$17,6,0))</f>
        <v/>
      </c>
      <c r="AR109" s="277"/>
      <c r="AS109" s="249"/>
      <c r="AT109" s="278"/>
      <c r="AU109" s="278"/>
      <c r="AV109" s="240"/>
      <c r="AW109" s="301"/>
      <c r="AX109" s="302"/>
      <c r="AY109" s="303"/>
      <c r="AZ109" s="303"/>
      <c r="BA109" s="304" t="str">
        <f t="shared" si="3"/>
        <v>No</v>
      </c>
    </row>
    <row r="110" spans="1:53" ht="93" customHeight="1">
      <c r="A110" s="241">
        <v>108</v>
      </c>
      <c r="B110" s="242"/>
      <c r="C110" s="242"/>
      <c r="D110" s="242"/>
      <c r="E110" s="243"/>
      <c r="F110" s="242"/>
      <c r="G110" s="242"/>
      <c r="H110" s="242"/>
      <c r="I110" s="253"/>
      <c r="J110" s="253"/>
      <c r="K110" s="245"/>
      <c r="L110" s="246"/>
      <c r="M110" s="268"/>
      <c r="N110" s="271"/>
      <c r="O110" s="270">
        <f>IFERROR(VLOOKUP(N110,'Listas Generales'!$B$25:$C$29,2,0),0)</f>
        <v>0</v>
      </c>
      <c r="P110" s="271"/>
      <c r="Q110" s="270">
        <f>IFERROR(VLOOKUP(P110,'Listas Generales'!$B$32:$C$36,2,0),0)</f>
        <v>0</v>
      </c>
      <c r="R110" s="271"/>
      <c r="S110" s="270">
        <f>IFERROR(VLOOKUP(R110,'Listas Generales'!$B$40:$C$44,2,0),0)</f>
        <v>0</v>
      </c>
      <c r="T110" s="272">
        <f t="shared" si="2"/>
        <v>0</v>
      </c>
      <c r="U110" s="271" t="str">
        <f>IFERROR(VLOOKUP(T110,'Listas Generales'!$B$4:$C$7,2,0),"-")</f>
        <v>Sin clasificar</v>
      </c>
      <c r="V110" s="247"/>
      <c r="W110" s="248"/>
      <c r="X110" s="249"/>
      <c r="Y110" s="249"/>
      <c r="Z110" s="249"/>
      <c r="AA110" s="249"/>
      <c r="AB110" s="240"/>
      <c r="AC110" s="288"/>
      <c r="AD110" s="283"/>
      <c r="AE110" s="283"/>
      <c r="AF110" s="283"/>
      <c r="AG110" s="283"/>
      <c r="AH110" s="286"/>
      <c r="AI110" s="312"/>
      <c r="AJ110" s="286"/>
      <c r="AK110" s="312"/>
      <c r="AL110" s="283"/>
      <c r="AM110" s="250"/>
      <c r="AN110" s="291" t="str">
        <f>IF(ISERROR(VLOOKUP(AL110,'Listas Ley Transparencia'!$H$3:$M$17,2,0)),"",VLOOKUP(AL110,'Listas Ley Transparencia'!$H$3:$M$17,2,0))</f>
        <v/>
      </c>
      <c r="AO110" s="292" t="str">
        <f>IF(ISERROR(VLOOKUP(AL110,'Listas Ley Transparencia'!$H$3:$M$17,3,0)),"",VLOOKUP(AL110,'Listas Ley Transparencia'!$H$3:$M$17,3,0))</f>
        <v/>
      </c>
      <c r="AP110" s="292" t="str">
        <f>IF(ISERROR(VLOOKUP(AL110,'Listas Ley Transparencia'!$H$3:$M$17,4,0)),"",VLOOKUP(AL110,'Listas Ley Transparencia'!$H$3:$M$17,4,0))</f>
        <v/>
      </c>
      <c r="AQ110" s="293" t="str">
        <f>IF(ISERROR(VLOOKUP(AL110,'Listas Ley Transparencia'!$H$3:$M$17,6,0)),"",VLOOKUP(AL110,'Listas Ley Transparencia'!$H$3:$M$17,6,0))</f>
        <v/>
      </c>
      <c r="AR110" s="277"/>
      <c r="AS110" s="249"/>
      <c r="AT110" s="278"/>
      <c r="AU110" s="278"/>
      <c r="AV110" s="240"/>
      <c r="AW110" s="301"/>
      <c r="AX110" s="302"/>
      <c r="AY110" s="303"/>
      <c r="AZ110" s="303"/>
      <c r="BA110" s="304" t="str">
        <f t="shared" si="3"/>
        <v>No</v>
      </c>
    </row>
    <row r="111" spans="1:53" ht="93" customHeight="1">
      <c r="A111" s="241">
        <v>109</v>
      </c>
      <c r="B111" s="242"/>
      <c r="C111" s="242"/>
      <c r="D111" s="242"/>
      <c r="E111" s="243"/>
      <c r="F111" s="242"/>
      <c r="G111" s="242"/>
      <c r="H111" s="242"/>
      <c r="I111" s="253"/>
      <c r="J111" s="253"/>
      <c r="K111" s="245"/>
      <c r="L111" s="246"/>
      <c r="M111" s="268"/>
      <c r="N111" s="271"/>
      <c r="O111" s="270">
        <f>IFERROR(VLOOKUP(N111,'Listas Generales'!$B$25:$C$29,2,0),0)</f>
        <v>0</v>
      </c>
      <c r="P111" s="271"/>
      <c r="Q111" s="270">
        <f>IFERROR(VLOOKUP(P111,'Listas Generales'!$B$32:$C$36,2,0),0)</f>
        <v>0</v>
      </c>
      <c r="R111" s="271"/>
      <c r="S111" s="270">
        <f>IFERROR(VLOOKUP(R111,'Listas Generales'!$B$40:$C$44,2,0),0)</f>
        <v>0</v>
      </c>
      <c r="T111" s="272">
        <f t="shared" si="2"/>
        <v>0</v>
      </c>
      <c r="U111" s="271" t="str">
        <f>IFERROR(VLOOKUP(T111,'Listas Generales'!$B$4:$C$7,2,0),"-")</f>
        <v>Sin clasificar</v>
      </c>
      <c r="V111" s="247"/>
      <c r="W111" s="248"/>
      <c r="X111" s="249"/>
      <c r="Y111" s="249"/>
      <c r="Z111" s="249"/>
      <c r="AA111" s="249"/>
      <c r="AB111" s="240"/>
      <c r="AC111" s="288"/>
      <c r="AD111" s="283"/>
      <c r="AE111" s="283"/>
      <c r="AF111" s="283"/>
      <c r="AG111" s="283"/>
      <c r="AH111" s="286"/>
      <c r="AI111" s="312"/>
      <c r="AJ111" s="286"/>
      <c r="AK111" s="312"/>
      <c r="AL111" s="283"/>
      <c r="AM111" s="250"/>
      <c r="AN111" s="291" t="str">
        <f>IF(ISERROR(VLOOKUP(AL111,'Listas Ley Transparencia'!$H$3:$M$17,2,0)),"",VLOOKUP(AL111,'Listas Ley Transparencia'!$H$3:$M$17,2,0))</f>
        <v/>
      </c>
      <c r="AO111" s="292" t="str">
        <f>IF(ISERROR(VLOOKUP(AL111,'Listas Ley Transparencia'!$H$3:$M$17,3,0)),"",VLOOKUP(AL111,'Listas Ley Transparencia'!$H$3:$M$17,3,0))</f>
        <v/>
      </c>
      <c r="AP111" s="292" t="str">
        <f>IF(ISERROR(VLOOKUP(AL111,'Listas Ley Transparencia'!$H$3:$M$17,4,0)),"",VLOOKUP(AL111,'Listas Ley Transparencia'!$H$3:$M$17,4,0))</f>
        <v/>
      </c>
      <c r="AQ111" s="293" t="str">
        <f>IF(ISERROR(VLOOKUP(AL111,'Listas Ley Transparencia'!$H$3:$M$17,6,0)),"",VLOOKUP(AL111,'Listas Ley Transparencia'!$H$3:$M$17,6,0))</f>
        <v/>
      </c>
      <c r="AR111" s="277"/>
      <c r="AS111" s="249"/>
      <c r="AT111" s="278"/>
      <c r="AU111" s="278"/>
      <c r="AV111" s="240"/>
      <c r="AW111" s="301"/>
      <c r="AX111" s="302"/>
      <c r="AY111" s="303"/>
      <c r="AZ111" s="303"/>
      <c r="BA111" s="304" t="str">
        <f t="shared" si="3"/>
        <v>No</v>
      </c>
    </row>
    <row r="112" spans="1:53" ht="93" customHeight="1">
      <c r="A112" s="241">
        <v>110</v>
      </c>
      <c r="B112" s="242"/>
      <c r="C112" s="242"/>
      <c r="D112" s="242"/>
      <c r="E112" s="243"/>
      <c r="F112" s="242"/>
      <c r="G112" s="242"/>
      <c r="H112" s="242"/>
      <c r="I112" s="253"/>
      <c r="J112" s="253"/>
      <c r="K112" s="245"/>
      <c r="L112" s="246"/>
      <c r="M112" s="268"/>
      <c r="N112" s="271"/>
      <c r="O112" s="270">
        <f>IFERROR(VLOOKUP(N112,'Listas Generales'!$B$25:$C$29,2,0),0)</f>
        <v>0</v>
      </c>
      <c r="P112" s="271"/>
      <c r="Q112" s="270">
        <f>IFERROR(VLOOKUP(P112,'Listas Generales'!$B$32:$C$36,2,0),0)</f>
        <v>0</v>
      </c>
      <c r="R112" s="271"/>
      <c r="S112" s="270">
        <f>IFERROR(VLOOKUP(R112,'Listas Generales'!$B$40:$C$44,2,0),0)</f>
        <v>0</v>
      </c>
      <c r="T112" s="272">
        <f t="shared" si="2"/>
        <v>0</v>
      </c>
      <c r="U112" s="271" t="str">
        <f>IFERROR(VLOOKUP(T112,'Listas Generales'!$B$4:$C$7,2,0),"-")</f>
        <v>Sin clasificar</v>
      </c>
      <c r="V112" s="247"/>
      <c r="W112" s="248"/>
      <c r="X112" s="249"/>
      <c r="Y112" s="249"/>
      <c r="Z112" s="249"/>
      <c r="AA112" s="249"/>
      <c r="AB112" s="240"/>
      <c r="AC112" s="288"/>
      <c r="AD112" s="283"/>
      <c r="AE112" s="283"/>
      <c r="AF112" s="283"/>
      <c r="AG112" s="283"/>
      <c r="AH112" s="286"/>
      <c r="AI112" s="312"/>
      <c r="AJ112" s="286"/>
      <c r="AK112" s="312"/>
      <c r="AL112" s="283"/>
      <c r="AM112" s="250"/>
      <c r="AN112" s="291" t="str">
        <f>IF(ISERROR(VLOOKUP(AL112,'Listas Ley Transparencia'!$H$3:$M$17,2,0)),"",VLOOKUP(AL112,'Listas Ley Transparencia'!$H$3:$M$17,2,0))</f>
        <v/>
      </c>
      <c r="AO112" s="292" t="str">
        <f>IF(ISERROR(VLOOKUP(AL112,'Listas Ley Transparencia'!$H$3:$M$17,3,0)),"",VLOOKUP(AL112,'Listas Ley Transparencia'!$H$3:$M$17,3,0))</f>
        <v/>
      </c>
      <c r="AP112" s="292" t="str">
        <f>IF(ISERROR(VLOOKUP(AL112,'Listas Ley Transparencia'!$H$3:$M$17,4,0)),"",VLOOKUP(AL112,'Listas Ley Transparencia'!$H$3:$M$17,4,0))</f>
        <v/>
      </c>
      <c r="AQ112" s="293" t="str">
        <f>IF(ISERROR(VLOOKUP(AL112,'Listas Ley Transparencia'!$H$3:$M$17,6,0)),"",VLOOKUP(AL112,'Listas Ley Transparencia'!$H$3:$M$17,6,0))</f>
        <v/>
      </c>
      <c r="AR112" s="277"/>
      <c r="AS112" s="249"/>
      <c r="AT112" s="278"/>
      <c r="AU112" s="278"/>
      <c r="AV112" s="240"/>
      <c r="AW112" s="301"/>
      <c r="AX112" s="302"/>
      <c r="AY112" s="303"/>
      <c r="AZ112" s="303"/>
      <c r="BA112" s="304" t="str">
        <f t="shared" si="3"/>
        <v>No</v>
      </c>
    </row>
    <row r="113" spans="1:53" ht="93" customHeight="1">
      <c r="A113" s="241">
        <v>111</v>
      </c>
      <c r="B113" s="242"/>
      <c r="C113" s="242"/>
      <c r="D113" s="242"/>
      <c r="E113" s="243"/>
      <c r="F113" s="242"/>
      <c r="G113" s="242"/>
      <c r="H113" s="242"/>
      <c r="I113" s="253"/>
      <c r="J113" s="253"/>
      <c r="K113" s="245"/>
      <c r="L113" s="246"/>
      <c r="M113" s="268"/>
      <c r="N113" s="271"/>
      <c r="O113" s="270">
        <f>IFERROR(VLOOKUP(N113,'Listas Generales'!$B$25:$C$29,2,0),0)</f>
        <v>0</v>
      </c>
      <c r="P113" s="271"/>
      <c r="Q113" s="270">
        <f>IFERROR(VLOOKUP(P113,'Listas Generales'!$B$32:$C$36,2,0),0)</f>
        <v>0</v>
      </c>
      <c r="R113" s="271"/>
      <c r="S113" s="270">
        <f>IFERROR(VLOOKUP(R113,'Listas Generales'!$B$40:$C$44,2,0),0)</f>
        <v>0</v>
      </c>
      <c r="T113" s="272">
        <f t="shared" si="2"/>
        <v>0</v>
      </c>
      <c r="U113" s="271" t="str">
        <f>IFERROR(VLOOKUP(T113,'Listas Generales'!$B$4:$C$7,2,0),"-")</f>
        <v>Sin clasificar</v>
      </c>
      <c r="V113" s="247"/>
      <c r="W113" s="248"/>
      <c r="X113" s="249"/>
      <c r="Y113" s="249"/>
      <c r="Z113" s="249"/>
      <c r="AA113" s="249"/>
      <c r="AB113" s="240"/>
      <c r="AC113" s="288"/>
      <c r="AD113" s="283"/>
      <c r="AE113" s="283"/>
      <c r="AF113" s="283"/>
      <c r="AG113" s="283"/>
      <c r="AH113" s="286"/>
      <c r="AI113" s="312"/>
      <c r="AJ113" s="286"/>
      <c r="AK113" s="312"/>
      <c r="AL113" s="283"/>
      <c r="AM113" s="250"/>
      <c r="AN113" s="291" t="str">
        <f>IF(ISERROR(VLOOKUP(AL113,'Listas Ley Transparencia'!$H$3:$M$17,2,0)),"",VLOOKUP(AL113,'Listas Ley Transparencia'!$H$3:$M$17,2,0))</f>
        <v/>
      </c>
      <c r="AO113" s="292" t="str">
        <f>IF(ISERROR(VLOOKUP(AL113,'Listas Ley Transparencia'!$H$3:$M$17,3,0)),"",VLOOKUP(AL113,'Listas Ley Transparencia'!$H$3:$M$17,3,0))</f>
        <v/>
      </c>
      <c r="AP113" s="292" t="str">
        <f>IF(ISERROR(VLOOKUP(AL113,'Listas Ley Transparencia'!$H$3:$M$17,4,0)),"",VLOOKUP(AL113,'Listas Ley Transparencia'!$H$3:$M$17,4,0))</f>
        <v/>
      </c>
      <c r="AQ113" s="293" t="str">
        <f>IF(ISERROR(VLOOKUP(AL113,'Listas Ley Transparencia'!$H$3:$M$17,6,0)),"",VLOOKUP(AL113,'Listas Ley Transparencia'!$H$3:$M$17,6,0))</f>
        <v/>
      </c>
      <c r="AR113" s="277"/>
      <c r="AS113" s="249"/>
      <c r="AT113" s="278"/>
      <c r="AU113" s="278"/>
      <c r="AV113" s="240"/>
      <c r="AW113" s="301"/>
      <c r="AX113" s="302"/>
      <c r="AY113" s="303"/>
      <c r="AZ113" s="303"/>
      <c r="BA113" s="304" t="str">
        <f t="shared" si="3"/>
        <v>No</v>
      </c>
    </row>
    <row r="114" spans="1:53" ht="93" customHeight="1">
      <c r="A114" s="241">
        <v>112</v>
      </c>
      <c r="B114" s="242"/>
      <c r="C114" s="242"/>
      <c r="D114" s="242"/>
      <c r="E114" s="243"/>
      <c r="F114" s="242"/>
      <c r="G114" s="242"/>
      <c r="H114" s="242"/>
      <c r="I114" s="253"/>
      <c r="J114" s="253"/>
      <c r="K114" s="245"/>
      <c r="L114" s="246"/>
      <c r="M114" s="268"/>
      <c r="N114" s="271"/>
      <c r="O114" s="270">
        <f>IFERROR(VLOOKUP(N114,'Listas Generales'!$B$25:$C$29,2,0),0)</f>
        <v>0</v>
      </c>
      <c r="P114" s="271"/>
      <c r="Q114" s="270">
        <f>IFERROR(VLOOKUP(P114,'Listas Generales'!$B$32:$C$36,2,0),0)</f>
        <v>0</v>
      </c>
      <c r="R114" s="271"/>
      <c r="S114" s="270">
        <f>IFERROR(VLOOKUP(R114,'Listas Generales'!$B$40:$C$44,2,0),0)</f>
        <v>0</v>
      </c>
      <c r="T114" s="272">
        <f t="shared" si="2"/>
        <v>0</v>
      </c>
      <c r="U114" s="271" t="str">
        <f>IFERROR(VLOOKUP(T114,'Listas Generales'!$B$4:$C$7,2,0),"-")</f>
        <v>Sin clasificar</v>
      </c>
      <c r="V114" s="247"/>
      <c r="W114" s="248"/>
      <c r="X114" s="249"/>
      <c r="Y114" s="249"/>
      <c r="Z114" s="249"/>
      <c r="AA114" s="249"/>
      <c r="AB114" s="240"/>
      <c r="AC114" s="288"/>
      <c r="AD114" s="283"/>
      <c r="AE114" s="283"/>
      <c r="AF114" s="283"/>
      <c r="AG114" s="283"/>
      <c r="AH114" s="286"/>
      <c r="AI114" s="312"/>
      <c r="AJ114" s="286"/>
      <c r="AK114" s="312"/>
      <c r="AL114" s="283"/>
      <c r="AM114" s="250"/>
      <c r="AN114" s="291" t="str">
        <f>IF(ISERROR(VLOOKUP(AL114,'Listas Ley Transparencia'!$H$3:$M$17,2,0)),"",VLOOKUP(AL114,'Listas Ley Transparencia'!$H$3:$M$17,2,0))</f>
        <v/>
      </c>
      <c r="AO114" s="292" t="str">
        <f>IF(ISERROR(VLOOKUP(AL114,'Listas Ley Transparencia'!$H$3:$M$17,3,0)),"",VLOOKUP(AL114,'Listas Ley Transparencia'!$H$3:$M$17,3,0))</f>
        <v/>
      </c>
      <c r="AP114" s="292" t="str">
        <f>IF(ISERROR(VLOOKUP(AL114,'Listas Ley Transparencia'!$H$3:$M$17,4,0)),"",VLOOKUP(AL114,'Listas Ley Transparencia'!$H$3:$M$17,4,0))</f>
        <v/>
      </c>
      <c r="AQ114" s="293" t="str">
        <f>IF(ISERROR(VLOOKUP(AL114,'Listas Ley Transparencia'!$H$3:$M$17,6,0)),"",VLOOKUP(AL114,'Listas Ley Transparencia'!$H$3:$M$17,6,0))</f>
        <v/>
      </c>
      <c r="AR114" s="277"/>
      <c r="AS114" s="249"/>
      <c r="AT114" s="278"/>
      <c r="AU114" s="278"/>
      <c r="AV114" s="240"/>
      <c r="AW114" s="301"/>
      <c r="AX114" s="302"/>
      <c r="AY114" s="303"/>
      <c r="AZ114" s="303"/>
      <c r="BA114" s="304" t="str">
        <f t="shared" si="3"/>
        <v>No</v>
      </c>
    </row>
    <row r="115" spans="1:53" ht="93" customHeight="1">
      <c r="A115" s="241">
        <v>113</v>
      </c>
      <c r="B115" s="242"/>
      <c r="C115" s="242"/>
      <c r="D115" s="242"/>
      <c r="E115" s="243"/>
      <c r="F115" s="242"/>
      <c r="G115" s="242"/>
      <c r="H115" s="242"/>
      <c r="I115" s="253"/>
      <c r="J115" s="253"/>
      <c r="K115" s="245"/>
      <c r="L115" s="246"/>
      <c r="M115" s="268"/>
      <c r="N115" s="271"/>
      <c r="O115" s="270">
        <f>IFERROR(VLOOKUP(N115,'Listas Generales'!$B$25:$C$29,2,0),0)</f>
        <v>0</v>
      </c>
      <c r="P115" s="271"/>
      <c r="Q115" s="270">
        <f>IFERROR(VLOOKUP(P115,'Listas Generales'!$B$32:$C$36,2,0),0)</f>
        <v>0</v>
      </c>
      <c r="R115" s="271"/>
      <c r="S115" s="270">
        <f>IFERROR(VLOOKUP(R115,'Listas Generales'!$B$40:$C$44,2,0),0)</f>
        <v>0</v>
      </c>
      <c r="T115" s="272">
        <f t="shared" si="2"/>
        <v>0</v>
      </c>
      <c r="U115" s="271" t="str">
        <f>IFERROR(VLOOKUP(T115,'Listas Generales'!$B$4:$C$7,2,0),"-")</f>
        <v>Sin clasificar</v>
      </c>
      <c r="V115" s="247"/>
      <c r="W115" s="248"/>
      <c r="X115" s="249"/>
      <c r="Y115" s="249"/>
      <c r="Z115" s="249"/>
      <c r="AA115" s="249"/>
      <c r="AB115" s="240"/>
      <c r="AC115" s="288"/>
      <c r="AD115" s="283"/>
      <c r="AE115" s="283"/>
      <c r="AF115" s="283"/>
      <c r="AG115" s="283"/>
      <c r="AH115" s="286"/>
      <c r="AI115" s="312"/>
      <c r="AJ115" s="286"/>
      <c r="AK115" s="312"/>
      <c r="AL115" s="283"/>
      <c r="AM115" s="250"/>
      <c r="AN115" s="291" t="str">
        <f>IF(ISERROR(VLOOKUP(AL115,'Listas Ley Transparencia'!$H$3:$M$17,2,0)),"",VLOOKUP(AL115,'Listas Ley Transparencia'!$H$3:$M$17,2,0))</f>
        <v/>
      </c>
      <c r="AO115" s="292" t="str">
        <f>IF(ISERROR(VLOOKUP(AL115,'Listas Ley Transparencia'!$H$3:$M$17,3,0)),"",VLOOKUP(AL115,'Listas Ley Transparencia'!$H$3:$M$17,3,0))</f>
        <v/>
      </c>
      <c r="AP115" s="292" t="str">
        <f>IF(ISERROR(VLOOKUP(AL115,'Listas Ley Transparencia'!$H$3:$M$17,4,0)),"",VLOOKUP(AL115,'Listas Ley Transparencia'!$H$3:$M$17,4,0))</f>
        <v/>
      </c>
      <c r="AQ115" s="293" t="str">
        <f>IF(ISERROR(VLOOKUP(AL115,'Listas Ley Transparencia'!$H$3:$M$17,6,0)),"",VLOOKUP(AL115,'Listas Ley Transparencia'!$H$3:$M$17,6,0))</f>
        <v/>
      </c>
      <c r="AR115" s="277"/>
      <c r="AS115" s="249"/>
      <c r="AT115" s="278"/>
      <c r="AU115" s="278"/>
      <c r="AV115" s="240"/>
      <c r="AW115" s="301"/>
      <c r="AX115" s="302"/>
      <c r="AY115" s="303"/>
      <c r="AZ115" s="303"/>
      <c r="BA115" s="304" t="str">
        <f t="shared" si="3"/>
        <v>No</v>
      </c>
    </row>
    <row r="116" spans="1:53" ht="93" customHeight="1">
      <c r="A116" s="241">
        <v>114</v>
      </c>
      <c r="B116" s="242"/>
      <c r="C116" s="242"/>
      <c r="D116" s="242"/>
      <c r="E116" s="243"/>
      <c r="F116" s="242"/>
      <c r="G116" s="242"/>
      <c r="H116" s="242"/>
      <c r="I116" s="253"/>
      <c r="J116" s="253"/>
      <c r="K116" s="245"/>
      <c r="L116" s="246"/>
      <c r="M116" s="268"/>
      <c r="N116" s="271"/>
      <c r="O116" s="270">
        <f>IFERROR(VLOOKUP(N116,'Listas Generales'!$B$25:$C$29,2,0),0)</f>
        <v>0</v>
      </c>
      <c r="P116" s="271"/>
      <c r="Q116" s="270">
        <f>IFERROR(VLOOKUP(P116,'Listas Generales'!$B$32:$C$36,2,0),0)</f>
        <v>0</v>
      </c>
      <c r="R116" s="271"/>
      <c r="S116" s="270">
        <f>IFERROR(VLOOKUP(R116,'Listas Generales'!$B$40:$C$44,2,0),0)</f>
        <v>0</v>
      </c>
      <c r="T116" s="272">
        <f t="shared" si="2"/>
        <v>0</v>
      </c>
      <c r="U116" s="271" t="str">
        <f>IFERROR(VLOOKUP(T116,'Listas Generales'!$B$4:$C$7,2,0),"-")</f>
        <v>Sin clasificar</v>
      </c>
      <c r="V116" s="247"/>
      <c r="W116" s="248"/>
      <c r="X116" s="249"/>
      <c r="Y116" s="249"/>
      <c r="Z116" s="249"/>
      <c r="AA116" s="249"/>
      <c r="AB116" s="240"/>
      <c r="AC116" s="288"/>
      <c r="AD116" s="283"/>
      <c r="AE116" s="283"/>
      <c r="AF116" s="283"/>
      <c r="AG116" s="283"/>
      <c r="AH116" s="286"/>
      <c r="AI116" s="312"/>
      <c r="AJ116" s="286"/>
      <c r="AK116" s="312"/>
      <c r="AL116" s="283"/>
      <c r="AM116" s="250"/>
      <c r="AN116" s="291" t="str">
        <f>IF(ISERROR(VLOOKUP(AL116,'Listas Ley Transparencia'!$H$3:$M$17,2,0)),"",VLOOKUP(AL116,'Listas Ley Transparencia'!$H$3:$M$17,2,0))</f>
        <v/>
      </c>
      <c r="AO116" s="292" t="str">
        <f>IF(ISERROR(VLOOKUP(AL116,'Listas Ley Transparencia'!$H$3:$M$17,3,0)),"",VLOOKUP(AL116,'Listas Ley Transparencia'!$H$3:$M$17,3,0))</f>
        <v/>
      </c>
      <c r="AP116" s="292" t="str">
        <f>IF(ISERROR(VLOOKUP(AL116,'Listas Ley Transparencia'!$H$3:$M$17,4,0)),"",VLOOKUP(AL116,'Listas Ley Transparencia'!$H$3:$M$17,4,0))</f>
        <v/>
      </c>
      <c r="AQ116" s="293" t="str">
        <f>IF(ISERROR(VLOOKUP(AL116,'Listas Ley Transparencia'!$H$3:$M$17,6,0)),"",VLOOKUP(AL116,'Listas Ley Transparencia'!$H$3:$M$17,6,0))</f>
        <v/>
      </c>
      <c r="AR116" s="277"/>
      <c r="AS116" s="249"/>
      <c r="AT116" s="278"/>
      <c r="AU116" s="278"/>
      <c r="AV116" s="240"/>
      <c r="AW116" s="301"/>
      <c r="AX116" s="302"/>
      <c r="AY116" s="303"/>
      <c r="AZ116" s="303"/>
      <c r="BA116" s="304" t="str">
        <f t="shared" si="3"/>
        <v>No</v>
      </c>
    </row>
    <row r="117" spans="1:53" ht="93" customHeight="1">
      <c r="A117" s="241">
        <v>115</v>
      </c>
      <c r="B117" s="242"/>
      <c r="C117" s="242"/>
      <c r="D117" s="242"/>
      <c r="E117" s="243"/>
      <c r="F117" s="242"/>
      <c r="G117" s="242"/>
      <c r="H117" s="242"/>
      <c r="I117" s="253"/>
      <c r="J117" s="253"/>
      <c r="K117" s="245"/>
      <c r="L117" s="246"/>
      <c r="M117" s="268"/>
      <c r="N117" s="271"/>
      <c r="O117" s="270">
        <f>IFERROR(VLOOKUP(N117,'Listas Generales'!$B$25:$C$29,2,0),0)</f>
        <v>0</v>
      </c>
      <c r="P117" s="271"/>
      <c r="Q117" s="270">
        <f>IFERROR(VLOOKUP(P117,'Listas Generales'!$B$32:$C$36,2,0),0)</f>
        <v>0</v>
      </c>
      <c r="R117" s="271"/>
      <c r="S117" s="270">
        <f>IFERROR(VLOOKUP(R117,'Listas Generales'!$B$40:$C$44,2,0),0)</f>
        <v>0</v>
      </c>
      <c r="T117" s="272">
        <f t="shared" si="2"/>
        <v>0</v>
      </c>
      <c r="U117" s="271" t="str">
        <f>IFERROR(VLOOKUP(T117,'Listas Generales'!$B$4:$C$7,2,0),"-")</f>
        <v>Sin clasificar</v>
      </c>
      <c r="V117" s="247"/>
      <c r="W117" s="248"/>
      <c r="X117" s="249"/>
      <c r="Y117" s="249"/>
      <c r="Z117" s="249"/>
      <c r="AA117" s="249"/>
      <c r="AB117" s="240"/>
      <c r="AC117" s="288"/>
      <c r="AD117" s="283"/>
      <c r="AE117" s="283"/>
      <c r="AF117" s="283"/>
      <c r="AG117" s="283"/>
      <c r="AH117" s="286"/>
      <c r="AI117" s="312"/>
      <c r="AJ117" s="286"/>
      <c r="AK117" s="312"/>
      <c r="AL117" s="283"/>
      <c r="AM117" s="250"/>
      <c r="AN117" s="291" t="str">
        <f>IF(ISERROR(VLOOKUP(AL117,'Listas Ley Transparencia'!$H$3:$M$17,2,0)),"",VLOOKUP(AL117,'Listas Ley Transparencia'!$H$3:$M$17,2,0))</f>
        <v/>
      </c>
      <c r="AO117" s="292" t="str">
        <f>IF(ISERROR(VLOOKUP(AL117,'Listas Ley Transparencia'!$H$3:$M$17,3,0)),"",VLOOKUP(AL117,'Listas Ley Transparencia'!$H$3:$M$17,3,0))</f>
        <v/>
      </c>
      <c r="AP117" s="292" t="str">
        <f>IF(ISERROR(VLOOKUP(AL117,'Listas Ley Transparencia'!$H$3:$M$17,4,0)),"",VLOOKUP(AL117,'Listas Ley Transparencia'!$H$3:$M$17,4,0))</f>
        <v/>
      </c>
      <c r="AQ117" s="293" t="str">
        <f>IF(ISERROR(VLOOKUP(AL117,'Listas Ley Transparencia'!$H$3:$M$17,6,0)),"",VLOOKUP(AL117,'Listas Ley Transparencia'!$H$3:$M$17,6,0))</f>
        <v/>
      </c>
      <c r="AR117" s="277"/>
      <c r="AS117" s="249"/>
      <c r="AT117" s="278"/>
      <c r="AU117" s="278"/>
      <c r="AV117" s="240"/>
      <c r="AW117" s="301"/>
      <c r="AX117" s="302"/>
      <c r="AY117" s="303"/>
      <c r="AZ117" s="303"/>
      <c r="BA117" s="304" t="str">
        <f t="shared" si="3"/>
        <v>No</v>
      </c>
    </row>
    <row r="118" spans="1:53" ht="93" customHeight="1">
      <c r="A118" s="241">
        <v>116</v>
      </c>
      <c r="B118" s="242"/>
      <c r="C118" s="242"/>
      <c r="D118" s="242"/>
      <c r="E118" s="243"/>
      <c r="F118" s="242"/>
      <c r="G118" s="242"/>
      <c r="H118" s="242"/>
      <c r="I118" s="253"/>
      <c r="J118" s="253"/>
      <c r="K118" s="245"/>
      <c r="L118" s="246"/>
      <c r="M118" s="268"/>
      <c r="N118" s="271"/>
      <c r="O118" s="270">
        <f>IFERROR(VLOOKUP(N118,'Listas Generales'!$B$25:$C$29,2,0),0)</f>
        <v>0</v>
      </c>
      <c r="P118" s="271"/>
      <c r="Q118" s="270">
        <f>IFERROR(VLOOKUP(P118,'Listas Generales'!$B$32:$C$36,2,0),0)</f>
        <v>0</v>
      </c>
      <c r="R118" s="271"/>
      <c r="S118" s="270">
        <f>IFERROR(VLOOKUP(R118,'Listas Generales'!$B$40:$C$44,2,0),0)</f>
        <v>0</v>
      </c>
      <c r="T118" s="272">
        <f t="shared" si="2"/>
        <v>0</v>
      </c>
      <c r="U118" s="271" t="str">
        <f>IFERROR(VLOOKUP(T118,'Listas Generales'!$B$4:$C$7,2,0),"-")</f>
        <v>Sin clasificar</v>
      </c>
      <c r="V118" s="247"/>
      <c r="W118" s="248"/>
      <c r="X118" s="249"/>
      <c r="Y118" s="249"/>
      <c r="Z118" s="249"/>
      <c r="AA118" s="249"/>
      <c r="AB118" s="240"/>
      <c r="AC118" s="288"/>
      <c r="AD118" s="283"/>
      <c r="AE118" s="283"/>
      <c r="AF118" s="283"/>
      <c r="AG118" s="283"/>
      <c r="AH118" s="286"/>
      <c r="AI118" s="312"/>
      <c r="AJ118" s="286"/>
      <c r="AK118" s="312"/>
      <c r="AL118" s="283"/>
      <c r="AM118" s="250"/>
      <c r="AN118" s="291" t="str">
        <f>IF(ISERROR(VLOOKUP(AL118,'Listas Ley Transparencia'!$H$3:$M$17,2,0)),"",VLOOKUP(AL118,'Listas Ley Transparencia'!$H$3:$M$17,2,0))</f>
        <v/>
      </c>
      <c r="AO118" s="292" t="str">
        <f>IF(ISERROR(VLOOKUP(AL118,'Listas Ley Transparencia'!$H$3:$M$17,3,0)),"",VLOOKUP(AL118,'Listas Ley Transparencia'!$H$3:$M$17,3,0))</f>
        <v/>
      </c>
      <c r="AP118" s="292" t="str">
        <f>IF(ISERROR(VLOOKUP(AL118,'Listas Ley Transparencia'!$H$3:$M$17,4,0)),"",VLOOKUP(AL118,'Listas Ley Transparencia'!$H$3:$M$17,4,0))</f>
        <v/>
      </c>
      <c r="AQ118" s="293" t="str">
        <f>IF(ISERROR(VLOOKUP(AL118,'Listas Ley Transparencia'!$H$3:$M$17,6,0)),"",VLOOKUP(AL118,'Listas Ley Transparencia'!$H$3:$M$17,6,0))</f>
        <v/>
      </c>
      <c r="AR118" s="277"/>
      <c r="AS118" s="249"/>
      <c r="AT118" s="278"/>
      <c r="AU118" s="278"/>
      <c r="AV118" s="240"/>
      <c r="AW118" s="301"/>
      <c r="AX118" s="302"/>
      <c r="AY118" s="303"/>
      <c r="AZ118" s="303"/>
      <c r="BA118" s="304" t="str">
        <f t="shared" si="3"/>
        <v>No</v>
      </c>
    </row>
    <row r="119" spans="1:53" ht="93" customHeight="1">
      <c r="A119" s="241">
        <v>117</v>
      </c>
      <c r="B119" s="242"/>
      <c r="C119" s="242"/>
      <c r="D119" s="242"/>
      <c r="E119" s="243"/>
      <c r="F119" s="242"/>
      <c r="G119" s="242"/>
      <c r="H119" s="242"/>
      <c r="I119" s="253"/>
      <c r="J119" s="253"/>
      <c r="K119" s="245"/>
      <c r="L119" s="246"/>
      <c r="M119" s="268"/>
      <c r="N119" s="271"/>
      <c r="O119" s="270">
        <f>IFERROR(VLOOKUP(N119,'Listas Generales'!$B$25:$C$29,2,0),0)</f>
        <v>0</v>
      </c>
      <c r="P119" s="271"/>
      <c r="Q119" s="270">
        <f>IFERROR(VLOOKUP(P119,'Listas Generales'!$B$32:$C$36,2,0),0)</f>
        <v>0</v>
      </c>
      <c r="R119" s="271"/>
      <c r="S119" s="270">
        <f>IFERROR(VLOOKUP(R119,'Listas Generales'!$B$40:$C$44,2,0),0)</f>
        <v>0</v>
      </c>
      <c r="T119" s="272">
        <f t="shared" si="2"/>
        <v>0</v>
      </c>
      <c r="U119" s="271" t="str">
        <f>IFERROR(VLOOKUP(T119,'Listas Generales'!$B$4:$C$7,2,0),"-")</f>
        <v>Sin clasificar</v>
      </c>
      <c r="V119" s="247"/>
      <c r="W119" s="248"/>
      <c r="X119" s="249"/>
      <c r="Y119" s="249"/>
      <c r="Z119" s="249"/>
      <c r="AA119" s="249"/>
      <c r="AB119" s="240"/>
      <c r="AC119" s="288"/>
      <c r="AD119" s="283"/>
      <c r="AE119" s="283"/>
      <c r="AF119" s="283"/>
      <c r="AG119" s="283"/>
      <c r="AH119" s="286"/>
      <c r="AI119" s="312"/>
      <c r="AJ119" s="286"/>
      <c r="AK119" s="312"/>
      <c r="AL119" s="283"/>
      <c r="AM119" s="250"/>
      <c r="AN119" s="291" t="str">
        <f>IF(ISERROR(VLOOKUP(AL119,'Listas Ley Transparencia'!$H$3:$M$17,2,0)),"",VLOOKUP(AL119,'Listas Ley Transparencia'!$H$3:$M$17,2,0))</f>
        <v/>
      </c>
      <c r="AO119" s="292" t="str">
        <f>IF(ISERROR(VLOOKUP(AL119,'Listas Ley Transparencia'!$H$3:$M$17,3,0)),"",VLOOKUP(AL119,'Listas Ley Transparencia'!$H$3:$M$17,3,0))</f>
        <v/>
      </c>
      <c r="AP119" s="292" t="str">
        <f>IF(ISERROR(VLOOKUP(AL119,'Listas Ley Transparencia'!$H$3:$M$17,4,0)),"",VLOOKUP(AL119,'Listas Ley Transparencia'!$H$3:$M$17,4,0))</f>
        <v/>
      </c>
      <c r="AQ119" s="293" t="str">
        <f>IF(ISERROR(VLOOKUP(AL119,'Listas Ley Transparencia'!$H$3:$M$17,6,0)),"",VLOOKUP(AL119,'Listas Ley Transparencia'!$H$3:$M$17,6,0))</f>
        <v/>
      </c>
      <c r="AR119" s="277"/>
      <c r="AS119" s="249"/>
      <c r="AT119" s="278"/>
      <c r="AU119" s="278"/>
      <c r="AV119" s="240"/>
      <c r="AW119" s="301"/>
      <c r="AX119" s="302"/>
      <c r="AY119" s="303"/>
      <c r="AZ119" s="303"/>
      <c r="BA119" s="304" t="str">
        <f t="shared" si="3"/>
        <v>No</v>
      </c>
    </row>
    <row r="120" spans="1:53" ht="93" customHeight="1">
      <c r="A120" s="241">
        <v>118</v>
      </c>
      <c r="B120" s="242"/>
      <c r="C120" s="242"/>
      <c r="D120" s="242"/>
      <c r="E120" s="243"/>
      <c r="F120" s="242"/>
      <c r="G120" s="242"/>
      <c r="H120" s="242"/>
      <c r="I120" s="253"/>
      <c r="J120" s="253"/>
      <c r="K120" s="245"/>
      <c r="L120" s="246"/>
      <c r="M120" s="268"/>
      <c r="N120" s="271"/>
      <c r="O120" s="270">
        <f>IFERROR(VLOOKUP(N120,'Listas Generales'!$B$25:$C$29,2,0),0)</f>
        <v>0</v>
      </c>
      <c r="P120" s="271"/>
      <c r="Q120" s="270">
        <f>IFERROR(VLOOKUP(P120,'Listas Generales'!$B$32:$C$36,2,0),0)</f>
        <v>0</v>
      </c>
      <c r="R120" s="271"/>
      <c r="S120" s="270">
        <f>IFERROR(VLOOKUP(R120,'Listas Generales'!$B$40:$C$44,2,0),0)</f>
        <v>0</v>
      </c>
      <c r="T120" s="272">
        <f t="shared" si="2"/>
        <v>0</v>
      </c>
      <c r="U120" s="271" t="str">
        <f>IFERROR(VLOOKUP(T120,'Listas Generales'!$B$4:$C$7,2,0),"-")</f>
        <v>Sin clasificar</v>
      </c>
      <c r="V120" s="247"/>
      <c r="W120" s="248"/>
      <c r="X120" s="249"/>
      <c r="Y120" s="249"/>
      <c r="Z120" s="249"/>
      <c r="AA120" s="249"/>
      <c r="AB120" s="240"/>
      <c r="AC120" s="288"/>
      <c r="AD120" s="283"/>
      <c r="AE120" s="283"/>
      <c r="AF120" s="283"/>
      <c r="AG120" s="283"/>
      <c r="AH120" s="286"/>
      <c r="AI120" s="312"/>
      <c r="AJ120" s="286"/>
      <c r="AK120" s="312"/>
      <c r="AL120" s="283"/>
      <c r="AM120" s="250"/>
      <c r="AN120" s="291" t="str">
        <f>IF(ISERROR(VLOOKUP(AL120,'Listas Ley Transparencia'!$H$3:$M$17,2,0)),"",VLOOKUP(AL120,'Listas Ley Transparencia'!$H$3:$M$17,2,0))</f>
        <v/>
      </c>
      <c r="AO120" s="292" t="str">
        <f>IF(ISERROR(VLOOKUP(AL120,'Listas Ley Transparencia'!$H$3:$M$17,3,0)),"",VLOOKUP(AL120,'Listas Ley Transparencia'!$H$3:$M$17,3,0))</f>
        <v/>
      </c>
      <c r="AP120" s="292" t="str">
        <f>IF(ISERROR(VLOOKUP(AL120,'Listas Ley Transparencia'!$H$3:$M$17,4,0)),"",VLOOKUP(AL120,'Listas Ley Transparencia'!$H$3:$M$17,4,0))</f>
        <v/>
      </c>
      <c r="AQ120" s="293" t="str">
        <f>IF(ISERROR(VLOOKUP(AL120,'Listas Ley Transparencia'!$H$3:$M$17,6,0)),"",VLOOKUP(AL120,'Listas Ley Transparencia'!$H$3:$M$17,6,0))</f>
        <v/>
      </c>
      <c r="AR120" s="277"/>
      <c r="AS120" s="249"/>
      <c r="AT120" s="278"/>
      <c r="AU120" s="278"/>
      <c r="AV120" s="240"/>
      <c r="AW120" s="301"/>
      <c r="AX120" s="302"/>
      <c r="AY120" s="303"/>
      <c r="AZ120" s="303"/>
      <c r="BA120" s="304" t="str">
        <f t="shared" si="3"/>
        <v>No</v>
      </c>
    </row>
    <row r="121" spans="1:53" ht="93" customHeight="1">
      <c r="A121" s="241">
        <v>119</v>
      </c>
      <c r="B121" s="242"/>
      <c r="C121" s="242"/>
      <c r="D121" s="242"/>
      <c r="E121" s="243"/>
      <c r="F121" s="242"/>
      <c r="G121" s="242"/>
      <c r="H121" s="242"/>
      <c r="I121" s="253"/>
      <c r="J121" s="253"/>
      <c r="K121" s="245"/>
      <c r="L121" s="246"/>
      <c r="M121" s="268"/>
      <c r="N121" s="271"/>
      <c r="O121" s="270">
        <f>IFERROR(VLOOKUP(N121,'Listas Generales'!$B$25:$C$29,2,0),0)</f>
        <v>0</v>
      </c>
      <c r="P121" s="271"/>
      <c r="Q121" s="270">
        <f>IFERROR(VLOOKUP(P121,'Listas Generales'!$B$32:$C$36,2,0),0)</f>
        <v>0</v>
      </c>
      <c r="R121" s="271"/>
      <c r="S121" s="270">
        <f>IFERROR(VLOOKUP(R121,'Listas Generales'!$B$40:$C$44,2,0),0)</f>
        <v>0</v>
      </c>
      <c r="T121" s="272">
        <f t="shared" si="2"/>
        <v>0</v>
      </c>
      <c r="U121" s="271" t="str">
        <f>IFERROR(VLOOKUP(T121,'Listas Generales'!$B$4:$C$7,2,0),"-")</f>
        <v>Sin clasificar</v>
      </c>
      <c r="V121" s="247"/>
      <c r="W121" s="248"/>
      <c r="X121" s="249"/>
      <c r="Y121" s="249"/>
      <c r="Z121" s="249"/>
      <c r="AA121" s="249"/>
      <c r="AB121" s="240"/>
      <c r="AC121" s="288"/>
      <c r="AD121" s="283"/>
      <c r="AE121" s="283"/>
      <c r="AF121" s="283"/>
      <c r="AG121" s="283"/>
      <c r="AH121" s="286"/>
      <c r="AI121" s="312"/>
      <c r="AJ121" s="286"/>
      <c r="AK121" s="312"/>
      <c r="AL121" s="283"/>
      <c r="AM121" s="250"/>
      <c r="AN121" s="291" t="str">
        <f>IF(ISERROR(VLOOKUP(AL121,'Listas Ley Transparencia'!$H$3:$M$17,2,0)),"",VLOOKUP(AL121,'Listas Ley Transparencia'!$H$3:$M$17,2,0))</f>
        <v/>
      </c>
      <c r="AO121" s="292" t="str">
        <f>IF(ISERROR(VLOOKUP(AL121,'Listas Ley Transparencia'!$H$3:$M$17,3,0)),"",VLOOKUP(AL121,'Listas Ley Transparencia'!$H$3:$M$17,3,0))</f>
        <v/>
      </c>
      <c r="AP121" s="292" t="str">
        <f>IF(ISERROR(VLOOKUP(AL121,'Listas Ley Transparencia'!$H$3:$M$17,4,0)),"",VLOOKUP(AL121,'Listas Ley Transparencia'!$H$3:$M$17,4,0))</f>
        <v/>
      </c>
      <c r="AQ121" s="293" t="str">
        <f>IF(ISERROR(VLOOKUP(AL121,'Listas Ley Transparencia'!$H$3:$M$17,6,0)),"",VLOOKUP(AL121,'Listas Ley Transparencia'!$H$3:$M$17,6,0))</f>
        <v/>
      </c>
      <c r="AR121" s="277"/>
      <c r="AS121" s="249"/>
      <c r="AT121" s="278"/>
      <c r="AU121" s="278"/>
      <c r="AV121" s="240"/>
      <c r="AW121" s="301"/>
      <c r="AX121" s="302"/>
      <c r="AY121" s="303"/>
      <c r="AZ121" s="303"/>
      <c r="BA121" s="304" t="str">
        <f t="shared" si="3"/>
        <v>No</v>
      </c>
    </row>
    <row r="122" spans="1:53" ht="93" customHeight="1">
      <c r="A122" s="241">
        <v>120</v>
      </c>
      <c r="B122" s="242"/>
      <c r="C122" s="242"/>
      <c r="D122" s="242"/>
      <c r="E122" s="243"/>
      <c r="F122" s="242"/>
      <c r="G122" s="242"/>
      <c r="H122" s="242"/>
      <c r="I122" s="253"/>
      <c r="J122" s="253"/>
      <c r="K122" s="245"/>
      <c r="L122" s="246"/>
      <c r="M122" s="268"/>
      <c r="N122" s="271"/>
      <c r="O122" s="270">
        <f>IFERROR(VLOOKUP(N122,'Listas Generales'!$B$25:$C$29,2,0),0)</f>
        <v>0</v>
      </c>
      <c r="P122" s="271"/>
      <c r="Q122" s="270">
        <f>IFERROR(VLOOKUP(P122,'Listas Generales'!$B$32:$C$36,2,0),0)</f>
        <v>0</v>
      </c>
      <c r="R122" s="271"/>
      <c r="S122" s="270">
        <f>IFERROR(VLOOKUP(R122,'Listas Generales'!$B$40:$C$44,2,0),0)</f>
        <v>0</v>
      </c>
      <c r="T122" s="272">
        <f t="shared" si="2"/>
        <v>0</v>
      </c>
      <c r="U122" s="271" t="str">
        <f>IFERROR(VLOOKUP(T122,'Listas Generales'!$B$4:$C$7,2,0),"-")</f>
        <v>Sin clasificar</v>
      </c>
      <c r="V122" s="247"/>
      <c r="W122" s="248"/>
      <c r="X122" s="249"/>
      <c r="Y122" s="249"/>
      <c r="Z122" s="249"/>
      <c r="AA122" s="249"/>
      <c r="AB122" s="240"/>
      <c r="AC122" s="288"/>
      <c r="AD122" s="283"/>
      <c r="AE122" s="283"/>
      <c r="AF122" s="283"/>
      <c r="AG122" s="283"/>
      <c r="AH122" s="286"/>
      <c r="AI122" s="312"/>
      <c r="AJ122" s="286"/>
      <c r="AK122" s="312"/>
      <c r="AL122" s="283"/>
      <c r="AM122" s="250"/>
      <c r="AN122" s="291" t="str">
        <f>IF(ISERROR(VLOOKUP(AL122,'Listas Ley Transparencia'!$H$3:$M$17,2,0)),"",VLOOKUP(AL122,'Listas Ley Transparencia'!$H$3:$M$17,2,0))</f>
        <v/>
      </c>
      <c r="AO122" s="292" t="str">
        <f>IF(ISERROR(VLOOKUP(AL122,'Listas Ley Transparencia'!$H$3:$M$17,3,0)),"",VLOOKUP(AL122,'Listas Ley Transparencia'!$H$3:$M$17,3,0))</f>
        <v/>
      </c>
      <c r="AP122" s="292" t="str">
        <f>IF(ISERROR(VLOOKUP(AL122,'Listas Ley Transparencia'!$H$3:$M$17,4,0)),"",VLOOKUP(AL122,'Listas Ley Transparencia'!$H$3:$M$17,4,0))</f>
        <v/>
      </c>
      <c r="AQ122" s="293" t="str">
        <f>IF(ISERROR(VLOOKUP(AL122,'Listas Ley Transparencia'!$H$3:$M$17,6,0)),"",VLOOKUP(AL122,'Listas Ley Transparencia'!$H$3:$M$17,6,0))</f>
        <v/>
      </c>
      <c r="AR122" s="277"/>
      <c r="AS122" s="249"/>
      <c r="AT122" s="278"/>
      <c r="AU122" s="278"/>
      <c r="AV122" s="240"/>
      <c r="AW122" s="301"/>
      <c r="AX122" s="302"/>
      <c r="AY122" s="303"/>
      <c r="AZ122" s="303"/>
      <c r="BA122" s="304" t="str">
        <f t="shared" si="3"/>
        <v>No</v>
      </c>
    </row>
    <row r="123" spans="1:53" ht="93" customHeight="1">
      <c r="A123" s="241">
        <v>121</v>
      </c>
      <c r="B123" s="242"/>
      <c r="C123" s="242"/>
      <c r="D123" s="242"/>
      <c r="E123" s="243"/>
      <c r="F123" s="242"/>
      <c r="G123" s="242"/>
      <c r="H123" s="242"/>
      <c r="I123" s="253"/>
      <c r="J123" s="253"/>
      <c r="K123" s="245"/>
      <c r="L123" s="246"/>
      <c r="M123" s="268"/>
      <c r="N123" s="271"/>
      <c r="O123" s="270">
        <f>IFERROR(VLOOKUP(N123,'Listas Generales'!$B$25:$C$29,2,0),0)</f>
        <v>0</v>
      </c>
      <c r="P123" s="271"/>
      <c r="Q123" s="270">
        <f>IFERROR(VLOOKUP(P123,'Listas Generales'!$B$32:$C$36,2,0),0)</f>
        <v>0</v>
      </c>
      <c r="R123" s="271"/>
      <c r="S123" s="270">
        <f>IFERROR(VLOOKUP(R123,'Listas Generales'!$B$40:$C$44,2,0),0)</f>
        <v>0</v>
      </c>
      <c r="T123" s="272">
        <f t="shared" si="2"/>
        <v>0</v>
      </c>
      <c r="U123" s="271" t="str">
        <f>IFERROR(VLOOKUP(T123,'Listas Generales'!$B$4:$C$7,2,0),"-")</f>
        <v>Sin clasificar</v>
      </c>
      <c r="V123" s="247"/>
      <c r="W123" s="248"/>
      <c r="X123" s="249"/>
      <c r="Y123" s="249"/>
      <c r="Z123" s="249"/>
      <c r="AA123" s="249"/>
      <c r="AB123" s="240"/>
      <c r="AC123" s="288"/>
      <c r="AD123" s="283"/>
      <c r="AE123" s="283"/>
      <c r="AF123" s="283"/>
      <c r="AG123" s="283"/>
      <c r="AH123" s="286"/>
      <c r="AI123" s="312"/>
      <c r="AJ123" s="286"/>
      <c r="AK123" s="312"/>
      <c r="AL123" s="283"/>
      <c r="AM123" s="250"/>
      <c r="AN123" s="291" t="str">
        <f>IF(ISERROR(VLOOKUP(AL123,'Listas Ley Transparencia'!$H$3:$M$17,2,0)),"",VLOOKUP(AL123,'Listas Ley Transparencia'!$H$3:$M$17,2,0))</f>
        <v/>
      </c>
      <c r="AO123" s="292" t="str">
        <f>IF(ISERROR(VLOOKUP(AL123,'Listas Ley Transparencia'!$H$3:$M$17,3,0)),"",VLOOKUP(AL123,'Listas Ley Transparencia'!$H$3:$M$17,3,0))</f>
        <v/>
      </c>
      <c r="AP123" s="292" t="str">
        <f>IF(ISERROR(VLOOKUP(AL123,'Listas Ley Transparencia'!$H$3:$M$17,4,0)),"",VLOOKUP(AL123,'Listas Ley Transparencia'!$H$3:$M$17,4,0))</f>
        <v/>
      </c>
      <c r="AQ123" s="293" t="str">
        <f>IF(ISERROR(VLOOKUP(AL123,'Listas Ley Transparencia'!$H$3:$M$17,6,0)),"",VLOOKUP(AL123,'Listas Ley Transparencia'!$H$3:$M$17,6,0))</f>
        <v/>
      </c>
      <c r="AR123" s="277"/>
      <c r="AS123" s="249"/>
      <c r="AT123" s="278"/>
      <c r="AU123" s="278"/>
      <c r="AV123" s="240"/>
      <c r="AW123" s="301"/>
      <c r="AX123" s="302"/>
      <c r="AY123" s="303"/>
      <c r="AZ123" s="303"/>
      <c r="BA123" s="304" t="str">
        <f t="shared" si="3"/>
        <v>No</v>
      </c>
    </row>
    <row r="124" spans="1:53" ht="93" customHeight="1">
      <c r="A124" s="241">
        <v>122</v>
      </c>
      <c r="B124" s="242"/>
      <c r="C124" s="242"/>
      <c r="D124" s="242"/>
      <c r="E124" s="243"/>
      <c r="F124" s="242"/>
      <c r="G124" s="242"/>
      <c r="H124" s="242"/>
      <c r="I124" s="253"/>
      <c r="J124" s="253"/>
      <c r="K124" s="245"/>
      <c r="L124" s="246"/>
      <c r="M124" s="268"/>
      <c r="N124" s="271"/>
      <c r="O124" s="270">
        <f>IFERROR(VLOOKUP(N124,'Listas Generales'!$B$25:$C$29,2,0),0)</f>
        <v>0</v>
      </c>
      <c r="P124" s="271"/>
      <c r="Q124" s="270">
        <f>IFERROR(VLOOKUP(P124,'Listas Generales'!$B$32:$C$36,2,0),0)</f>
        <v>0</v>
      </c>
      <c r="R124" s="271"/>
      <c r="S124" s="270">
        <f>IFERROR(VLOOKUP(R124,'Listas Generales'!$B$40:$C$44,2,0),0)</f>
        <v>0</v>
      </c>
      <c r="T124" s="272">
        <f t="shared" si="2"/>
        <v>0</v>
      </c>
      <c r="U124" s="271" t="str">
        <f>IFERROR(VLOOKUP(T124,'Listas Generales'!$B$4:$C$7,2,0),"-")</f>
        <v>Sin clasificar</v>
      </c>
      <c r="V124" s="247"/>
      <c r="W124" s="248"/>
      <c r="X124" s="249"/>
      <c r="Y124" s="249"/>
      <c r="Z124" s="249"/>
      <c r="AA124" s="249"/>
      <c r="AB124" s="240"/>
      <c r="AC124" s="288"/>
      <c r="AD124" s="283"/>
      <c r="AE124" s="283"/>
      <c r="AF124" s="283"/>
      <c r="AG124" s="283"/>
      <c r="AH124" s="286"/>
      <c r="AI124" s="312"/>
      <c r="AJ124" s="286"/>
      <c r="AK124" s="312"/>
      <c r="AL124" s="283"/>
      <c r="AM124" s="250"/>
      <c r="AN124" s="291" t="str">
        <f>IF(ISERROR(VLOOKUP(AL124,'Listas Ley Transparencia'!$H$3:$M$17,2,0)),"",VLOOKUP(AL124,'Listas Ley Transparencia'!$H$3:$M$17,2,0))</f>
        <v/>
      </c>
      <c r="AO124" s="292" t="str">
        <f>IF(ISERROR(VLOOKUP(AL124,'Listas Ley Transparencia'!$H$3:$M$17,3,0)),"",VLOOKUP(AL124,'Listas Ley Transparencia'!$H$3:$M$17,3,0))</f>
        <v/>
      </c>
      <c r="AP124" s="292" t="str">
        <f>IF(ISERROR(VLOOKUP(AL124,'Listas Ley Transparencia'!$H$3:$M$17,4,0)),"",VLOOKUP(AL124,'Listas Ley Transparencia'!$H$3:$M$17,4,0))</f>
        <v/>
      </c>
      <c r="AQ124" s="293" t="str">
        <f>IF(ISERROR(VLOOKUP(AL124,'Listas Ley Transparencia'!$H$3:$M$17,6,0)),"",VLOOKUP(AL124,'Listas Ley Transparencia'!$H$3:$M$17,6,0))</f>
        <v/>
      </c>
      <c r="AR124" s="277"/>
      <c r="AS124" s="249"/>
      <c r="AT124" s="278"/>
      <c r="AU124" s="278"/>
      <c r="AV124" s="240"/>
      <c r="AW124" s="301"/>
      <c r="AX124" s="302"/>
      <c r="AY124" s="303"/>
      <c r="AZ124" s="303"/>
      <c r="BA124" s="304" t="str">
        <f t="shared" si="3"/>
        <v>No</v>
      </c>
    </row>
    <row r="125" spans="1:53" ht="93" customHeight="1">
      <c r="A125" s="241">
        <v>123</v>
      </c>
      <c r="B125" s="242"/>
      <c r="C125" s="242"/>
      <c r="D125" s="242"/>
      <c r="E125" s="243"/>
      <c r="F125" s="242"/>
      <c r="G125" s="242"/>
      <c r="H125" s="242"/>
      <c r="I125" s="253"/>
      <c r="J125" s="253"/>
      <c r="K125" s="245"/>
      <c r="L125" s="246"/>
      <c r="M125" s="268"/>
      <c r="N125" s="271"/>
      <c r="O125" s="270">
        <f>IFERROR(VLOOKUP(N125,'Listas Generales'!$B$25:$C$29,2,0),0)</f>
        <v>0</v>
      </c>
      <c r="P125" s="271"/>
      <c r="Q125" s="270">
        <f>IFERROR(VLOOKUP(P125,'Listas Generales'!$B$32:$C$36,2,0),0)</f>
        <v>0</v>
      </c>
      <c r="R125" s="271"/>
      <c r="S125" s="270">
        <f>IFERROR(VLOOKUP(R125,'Listas Generales'!$B$40:$C$44,2,0),0)</f>
        <v>0</v>
      </c>
      <c r="T125" s="272">
        <f t="shared" si="2"/>
        <v>0</v>
      </c>
      <c r="U125" s="271" t="str">
        <f>IFERROR(VLOOKUP(T125,'Listas Generales'!$B$4:$C$7,2,0),"-")</f>
        <v>Sin clasificar</v>
      </c>
      <c r="V125" s="247"/>
      <c r="W125" s="248"/>
      <c r="X125" s="249"/>
      <c r="Y125" s="249"/>
      <c r="Z125" s="249"/>
      <c r="AA125" s="249"/>
      <c r="AB125" s="240"/>
      <c r="AC125" s="288"/>
      <c r="AD125" s="283"/>
      <c r="AE125" s="283"/>
      <c r="AF125" s="283"/>
      <c r="AG125" s="283"/>
      <c r="AH125" s="286"/>
      <c r="AI125" s="312"/>
      <c r="AJ125" s="286"/>
      <c r="AK125" s="312"/>
      <c r="AL125" s="283"/>
      <c r="AM125" s="250"/>
      <c r="AN125" s="291" t="str">
        <f>IF(ISERROR(VLOOKUP(AL125,'Listas Ley Transparencia'!$H$3:$M$17,2,0)),"",VLOOKUP(AL125,'Listas Ley Transparencia'!$H$3:$M$17,2,0))</f>
        <v/>
      </c>
      <c r="AO125" s="292" t="str">
        <f>IF(ISERROR(VLOOKUP(AL125,'Listas Ley Transparencia'!$H$3:$M$17,3,0)),"",VLOOKUP(AL125,'Listas Ley Transparencia'!$H$3:$M$17,3,0))</f>
        <v/>
      </c>
      <c r="AP125" s="292" t="str">
        <f>IF(ISERROR(VLOOKUP(AL125,'Listas Ley Transparencia'!$H$3:$M$17,4,0)),"",VLOOKUP(AL125,'Listas Ley Transparencia'!$H$3:$M$17,4,0))</f>
        <v/>
      </c>
      <c r="AQ125" s="293" t="str">
        <f>IF(ISERROR(VLOOKUP(AL125,'Listas Ley Transparencia'!$H$3:$M$17,6,0)),"",VLOOKUP(AL125,'Listas Ley Transparencia'!$H$3:$M$17,6,0))</f>
        <v/>
      </c>
      <c r="AR125" s="277"/>
      <c r="AS125" s="249"/>
      <c r="AT125" s="278"/>
      <c r="AU125" s="278"/>
      <c r="AV125" s="240"/>
      <c r="AW125" s="301"/>
      <c r="AX125" s="302"/>
      <c r="AY125" s="303"/>
      <c r="AZ125" s="303"/>
      <c r="BA125" s="304" t="str">
        <f t="shared" si="3"/>
        <v>No</v>
      </c>
    </row>
    <row r="126" spans="1:53" ht="93" customHeight="1">
      <c r="A126" s="241">
        <v>124</v>
      </c>
      <c r="B126" s="242"/>
      <c r="C126" s="242"/>
      <c r="D126" s="242"/>
      <c r="E126" s="243"/>
      <c r="F126" s="242"/>
      <c r="G126" s="242"/>
      <c r="H126" s="242"/>
      <c r="I126" s="253"/>
      <c r="J126" s="253"/>
      <c r="K126" s="245"/>
      <c r="L126" s="246"/>
      <c r="M126" s="268"/>
      <c r="N126" s="271"/>
      <c r="O126" s="270">
        <f>IFERROR(VLOOKUP(N126,'Listas Generales'!$B$25:$C$29,2,0),0)</f>
        <v>0</v>
      </c>
      <c r="P126" s="271"/>
      <c r="Q126" s="270">
        <f>IFERROR(VLOOKUP(P126,'Listas Generales'!$B$32:$C$36,2,0),0)</f>
        <v>0</v>
      </c>
      <c r="R126" s="271"/>
      <c r="S126" s="270">
        <f>IFERROR(VLOOKUP(R126,'Listas Generales'!$B$40:$C$44,2,0),0)</f>
        <v>0</v>
      </c>
      <c r="T126" s="272">
        <f t="shared" si="2"/>
        <v>0</v>
      </c>
      <c r="U126" s="271" t="str">
        <f>IFERROR(VLOOKUP(T126,'Listas Generales'!$B$4:$C$7,2,0),"-")</f>
        <v>Sin clasificar</v>
      </c>
      <c r="V126" s="247"/>
      <c r="W126" s="248"/>
      <c r="X126" s="249"/>
      <c r="Y126" s="249"/>
      <c r="Z126" s="249"/>
      <c r="AA126" s="249"/>
      <c r="AB126" s="240"/>
      <c r="AC126" s="288"/>
      <c r="AD126" s="283"/>
      <c r="AE126" s="283"/>
      <c r="AF126" s="283"/>
      <c r="AG126" s="283"/>
      <c r="AH126" s="286"/>
      <c r="AI126" s="312"/>
      <c r="AJ126" s="286"/>
      <c r="AK126" s="312"/>
      <c r="AL126" s="283"/>
      <c r="AM126" s="250"/>
      <c r="AN126" s="291" t="str">
        <f>IF(ISERROR(VLOOKUP(AL126,'Listas Ley Transparencia'!$H$3:$M$17,2,0)),"",VLOOKUP(AL126,'Listas Ley Transparencia'!$H$3:$M$17,2,0))</f>
        <v/>
      </c>
      <c r="AO126" s="292" t="str">
        <f>IF(ISERROR(VLOOKUP(AL126,'Listas Ley Transparencia'!$H$3:$M$17,3,0)),"",VLOOKUP(AL126,'Listas Ley Transparencia'!$H$3:$M$17,3,0))</f>
        <v/>
      </c>
      <c r="AP126" s="292" t="str">
        <f>IF(ISERROR(VLOOKUP(AL126,'Listas Ley Transparencia'!$H$3:$M$17,4,0)),"",VLOOKUP(AL126,'Listas Ley Transparencia'!$H$3:$M$17,4,0))</f>
        <v/>
      </c>
      <c r="AQ126" s="293" t="str">
        <f>IF(ISERROR(VLOOKUP(AL126,'Listas Ley Transparencia'!$H$3:$M$17,6,0)),"",VLOOKUP(AL126,'Listas Ley Transparencia'!$H$3:$M$17,6,0))</f>
        <v/>
      </c>
      <c r="AR126" s="277"/>
      <c r="AS126" s="249"/>
      <c r="AT126" s="278"/>
      <c r="AU126" s="278"/>
      <c r="AV126" s="240"/>
      <c r="AW126" s="301"/>
      <c r="AX126" s="302"/>
      <c r="AY126" s="303"/>
      <c r="AZ126" s="303"/>
      <c r="BA126" s="304" t="str">
        <f t="shared" si="3"/>
        <v>No</v>
      </c>
    </row>
    <row r="127" spans="1:53" ht="93" customHeight="1">
      <c r="A127" s="241">
        <v>125</v>
      </c>
      <c r="B127" s="242"/>
      <c r="C127" s="242"/>
      <c r="D127" s="242"/>
      <c r="E127" s="243"/>
      <c r="F127" s="242"/>
      <c r="G127" s="242"/>
      <c r="H127" s="242"/>
      <c r="I127" s="253"/>
      <c r="J127" s="253"/>
      <c r="K127" s="245"/>
      <c r="L127" s="246"/>
      <c r="M127" s="268"/>
      <c r="N127" s="271"/>
      <c r="O127" s="270">
        <f>IFERROR(VLOOKUP(N127,'Listas Generales'!$B$25:$C$29,2,0),0)</f>
        <v>0</v>
      </c>
      <c r="P127" s="271"/>
      <c r="Q127" s="270">
        <f>IFERROR(VLOOKUP(P127,'Listas Generales'!$B$32:$C$36,2,0),0)</f>
        <v>0</v>
      </c>
      <c r="R127" s="271"/>
      <c r="S127" s="270">
        <f>IFERROR(VLOOKUP(R127,'Listas Generales'!$B$40:$C$44,2,0),0)</f>
        <v>0</v>
      </c>
      <c r="T127" s="272">
        <f t="shared" si="2"/>
        <v>0</v>
      </c>
      <c r="U127" s="271" t="str">
        <f>IFERROR(VLOOKUP(T127,'Listas Generales'!$B$4:$C$7,2,0),"-")</f>
        <v>Sin clasificar</v>
      </c>
      <c r="V127" s="247"/>
      <c r="W127" s="248"/>
      <c r="X127" s="249"/>
      <c r="Y127" s="249"/>
      <c r="Z127" s="249"/>
      <c r="AA127" s="249"/>
      <c r="AB127" s="240"/>
      <c r="AC127" s="288"/>
      <c r="AD127" s="283"/>
      <c r="AE127" s="283"/>
      <c r="AF127" s="283"/>
      <c r="AG127" s="283"/>
      <c r="AH127" s="286"/>
      <c r="AI127" s="312"/>
      <c r="AJ127" s="286"/>
      <c r="AK127" s="312"/>
      <c r="AL127" s="283"/>
      <c r="AM127" s="250"/>
      <c r="AN127" s="291" t="str">
        <f>IF(ISERROR(VLOOKUP(AL127,'Listas Ley Transparencia'!$H$3:$M$17,2,0)),"",VLOOKUP(AL127,'Listas Ley Transparencia'!$H$3:$M$17,2,0))</f>
        <v/>
      </c>
      <c r="AO127" s="292" t="str">
        <f>IF(ISERROR(VLOOKUP(AL127,'Listas Ley Transparencia'!$H$3:$M$17,3,0)),"",VLOOKUP(AL127,'Listas Ley Transparencia'!$H$3:$M$17,3,0))</f>
        <v/>
      </c>
      <c r="AP127" s="292" t="str">
        <f>IF(ISERROR(VLOOKUP(AL127,'Listas Ley Transparencia'!$H$3:$M$17,4,0)),"",VLOOKUP(AL127,'Listas Ley Transparencia'!$H$3:$M$17,4,0))</f>
        <v/>
      </c>
      <c r="AQ127" s="293" t="str">
        <f>IF(ISERROR(VLOOKUP(AL127,'Listas Ley Transparencia'!$H$3:$M$17,6,0)),"",VLOOKUP(AL127,'Listas Ley Transparencia'!$H$3:$M$17,6,0))</f>
        <v/>
      </c>
      <c r="AR127" s="277"/>
      <c r="AS127" s="249"/>
      <c r="AT127" s="278"/>
      <c r="AU127" s="278"/>
      <c r="AV127" s="240"/>
      <c r="AW127" s="301"/>
      <c r="AX127" s="302"/>
      <c r="AY127" s="303"/>
      <c r="AZ127" s="303"/>
      <c r="BA127" s="304" t="str">
        <f t="shared" si="3"/>
        <v>No</v>
      </c>
    </row>
    <row r="128" spans="1:53" ht="93" customHeight="1">
      <c r="A128" s="241">
        <v>126</v>
      </c>
      <c r="B128" s="242"/>
      <c r="C128" s="242"/>
      <c r="D128" s="242"/>
      <c r="E128" s="243"/>
      <c r="F128" s="242"/>
      <c r="G128" s="242"/>
      <c r="H128" s="242"/>
      <c r="I128" s="253"/>
      <c r="J128" s="253"/>
      <c r="K128" s="245"/>
      <c r="L128" s="246"/>
      <c r="M128" s="268"/>
      <c r="N128" s="271"/>
      <c r="O128" s="270">
        <f>IFERROR(VLOOKUP(N128,'Listas Generales'!$B$25:$C$29,2,0),0)</f>
        <v>0</v>
      </c>
      <c r="P128" s="271"/>
      <c r="Q128" s="270">
        <f>IFERROR(VLOOKUP(P128,'Listas Generales'!$B$32:$C$36,2,0),0)</f>
        <v>0</v>
      </c>
      <c r="R128" s="271"/>
      <c r="S128" s="270">
        <f>IFERROR(VLOOKUP(R128,'Listas Generales'!$B$40:$C$44,2,0),0)</f>
        <v>0</v>
      </c>
      <c r="T128" s="272">
        <f t="shared" si="2"/>
        <v>0</v>
      </c>
      <c r="U128" s="271" t="str">
        <f>IFERROR(VLOOKUP(T128,'Listas Generales'!$B$4:$C$7,2,0),"-")</f>
        <v>Sin clasificar</v>
      </c>
      <c r="V128" s="247"/>
      <c r="W128" s="248"/>
      <c r="X128" s="249"/>
      <c r="Y128" s="249"/>
      <c r="Z128" s="249"/>
      <c r="AA128" s="249"/>
      <c r="AB128" s="240"/>
      <c r="AC128" s="288"/>
      <c r="AD128" s="283"/>
      <c r="AE128" s="283"/>
      <c r="AF128" s="283"/>
      <c r="AG128" s="283"/>
      <c r="AH128" s="286"/>
      <c r="AI128" s="312"/>
      <c r="AJ128" s="286"/>
      <c r="AK128" s="312"/>
      <c r="AL128" s="283"/>
      <c r="AM128" s="250"/>
      <c r="AN128" s="291" t="str">
        <f>IF(ISERROR(VLOOKUP(AL128,'Listas Ley Transparencia'!$H$3:$M$17,2,0)),"",VLOOKUP(AL128,'Listas Ley Transparencia'!$H$3:$M$17,2,0))</f>
        <v/>
      </c>
      <c r="AO128" s="292" t="str">
        <f>IF(ISERROR(VLOOKUP(AL128,'Listas Ley Transparencia'!$H$3:$M$17,3,0)),"",VLOOKUP(AL128,'Listas Ley Transparencia'!$H$3:$M$17,3,0))</f>
        <v/>
      </c>
      <c r="AP128" s="292" t="str">
        <f>IF(ISERROR(VLOOKUP(AL128,'Listas Ley Transparencia'!$H$3:$M$17,4,0)),"",VLOOKUP(AL128,'Listas Ley Transparencia'!$H$3:$M$17,4,0))</f>
        <v/>
      </c>
      <c r="AQ128" s="293" t="str">
        <f>IF(ISERROR(VLOOKUP(AL128,'Listas Ley Transparencia'!$H$3:$M$17,6,0)),"",VLOOKUP(AL128,'Listas Ley Transparencia'!$H$3:$M$17,6,0))</f>
        <v/>
      </c>
      <c r="AR128" s="277"/>
      <c r="AS128" s="249"/>
      <c r="AT128" s="278"/>
      <c r="AU128" s="278"/>
      <c r="AV128" s="240"/>
      <c r="AW128" s="301"/>
      <c r="AX128" s="302"/>
      <c r="AY128" s="303"/>
      <c r="AZ128" s="303"/>
      <c r="BA128" s="304" t="str">
        <f t="shared" si="3"/>
        <v>No</v>
      </c>
    </row>
    <row r="129" spans="1:53" ht="93" customHeight="1">
      <c r="A129" s="241">
        <v>127</v>
      </c>
      <c r="B129" s="242"/>
      <c r="C129" s="242"/>
      <c r="D129" s="242"/>
      <c r="E129" s="243"/>
      <c r="F129" s="242"/>
      <c r="G129" s="242"/>
      <c r="H129" s="242"/>
      <c r="I129" s="253"/>
      <c r="J129" s="253"/>
      <c r="K129" s="245"/>
      <c r="L129" s="246"/>
      <c r="M129" s="268"/>
      <c r="N129" s="271"/>
      <c r="O129" s="270">
        <f>IFERROR(VLOOKUP(N129,'Listas Generales'!$B$25:$C$29,2,0),0)</f>
        <v>0</v>
      </c>
      <c r="P129" s="271"/>
      <c r="Q129" s="270">
        <f>IFERROR(VLOOKUP(P129,'Listas Generales'!$B$32:$C$36,2,0),0)</f>
        <v>0</v>
      </c>
      <c r="R129" s="271"/>
      <c r="S129" s="270">
        <f>IFERROR(VLOOKUP(R129,'Listas Generales'!$B$40:$C$44,2,0),0)</f>
        <v>0</v>
      </c>
      <c r="T129" s="272">
        <f t="shared" si="2"/>
        <v>0</v>
      </c>
      <c r="U129" s="271" t="str">
        <f>IFERROR(VLOOKUP(T129,'Listas Generales'!$B$4:$C$7,2,0),"-")</f>
        <v>Sin clasificar</v>
      </c>
      <c r="V129" s="247"/>
      <c r="W129" s="248"/>
      <c r="X129" s="249"/>
      <c r="Y129" s="249"/>
      <c r="Z129" s="249"/>
      <c r="AA129" s="249"/>
      <c r="AB129" s="240"/>
      <c r="AC129" s="288"/>
      <c r="AD129" s="283"/>
      <c r="AE129" s="283"/>
      <c r="AF129" s="283"/>
      <c r="AG129" s="283"/>
      <c r="AH129" s="286"/>
      <c r="AI129" s="312"/>
      <c r="AJ129" s="286"/>
      <c r="AK129" s="312"/>
      <c r="AL129" s="283"/>
      <c r="AM129" s="250"/>
      <c r="AN129" s="291" t="str">
        <f>IF(ISERROR(VLOOKUP(AL129,'Listas Ley Transparencia'!$H$3:$M$17,2,0)),"",VLOOKUP(AL129,'Listas Ley Transparencia'!$H$3:$M$17,2,0))</f>
        <v/>
      </c>
      <c r="AO129" s="292" t="str">
        <f>IF(ISERROR(VLOOKUP(AL129,'Listas Ley Transparencia'!$H$3:$M$17,3,0)),"",VLOOKUP(AL129,'Listas Ley Transparencia'!$H$3:$M$17,3,0))</f>
        <v/>
      </c>
      <c r="AP129" s="292" t="str">
        <f>IF(ISERROR(VLOOKUP(AL129,'Listas Ley Transparencia'!$H$3:$M$17,4,0)),"",VLOOKUP(AL129,'Listas Ley Transparencia'!$H$3:$M$17,4,0))</f>
        <v/>
      </c>
      <c r="AQ129" s="293" t="str">
        <f>IF(ISERROR(VLOOKUP(AL129,'Listas Ley Transparencia'!$H$3:$M$17,6,0)),"",VLOOKUP(AL129,'Listas Ley Transparencia'!$H$3:$M$17,6,0))</f>
        <v/>
      </c>
      <c r="AR129" s="277"/>
      <c r="AS129" s="249"/>
      <c r="AT129" s="278"/>
      <c r="AU129" s="278"/>
      <c r="AV129" s="240"/>
      <c r="AW129" s="301"/>
      <c r="AX129" s="302"/>
      <c r="AY129" s="303"/>
      <c r="AZ129" s="303"/>
      <c r="BA129" s="304" t="str">
        <f t="shared" si="3"/>
        <v>No</v>
      </c>
    </row>
    <row r="130" spans="1:53" ht="93" customHeight="1">
      <c r="A130" s="241">
        <v>128</v>
      </c>
      <c r="B130" s="242"/>
      <c r="C130" s="242"/>
      <c r="D130" s="242"/>
      <c r="E130" s="243"/>
      <c r="F130" s="242"/>
      <c r="G130" s="242"/>
      <c r="H130" s="242"/>
      <c r="I130" s="253"/>
      <c r="J130" s="253"/>
      <c r="K130" s="245"/>
      <c r="L130" s="246"/>
      <c r="M130" s="268"/>
      <c r="N130" s="271"/>
      <c r="O130" s="270">
        <f>IFERROR(VLOOKUP(N130,'Listas Generales'!$B$25:$C$29,2,0),0)</f>
        <v>0</v>
      </c>
      <c r="P130" s="271"/>
      <c r="Q130" s="270">
        <f>IFERROR(VLOOKUP(P130,'Listas Generales'!$B$32:$C$36,2,0),0)</f>
        <v>0</v>
      </c>
      <c r="R130" s="271"/>
      <c r="S130" s="270">
        <f>IFERROR(VLOOKUP(R130,'Listas Generales'!$B$40:$C$44,2,0),0)</f>
        <v>0</v>
      </c>
      <c r="T130" s="272">
        <f t="shared" si="2"/>
        <v>0</v>
      </c>
      <c r="U130" s="271" t="str">
        <f>IFERROR(VLOOKUP(T130,'Listas Generales'!$B$4:$C$7,2,0),"-")</f>
        <v>Sin clasificar</v>
      </c>
      <c r="V130" s="247"/>
      <c r="W130" s="248"/>
      <c r="X130" s="249"/>
      <c r="Y130" s="249"/>
      <c r="Z130" s="249"/>
      <c r="AA130" s="249"/>
      <c r="AB130" s="240"/>
      <c r="AC130" s="288"/>
      <c r="AD130" s="283"/>
      <c r="AE130" s="283"/>
      <c r="AF130" s="283"/>
      <c r="AG130" s="283"/>
      <c r="AH130" s="286"/>
      <c r="AI130" s="312"/>
      <c r="AJ130" s="286"/>
      <c r="AK130" s="312"/>
      <c r="AL130" s="283"/>
      <c r="AM130" s="250"/>
      <c r="AN130" s="291" t="str">
        <f>IF(ISERROR(VLOOKUP(AL130,'Listas Ley Transparencia'!$H$3:$M$17,2,0)),"",VLOOKUP(AL130,'Listas Ley Transparencia'!$H$3:$M$17,2,0))</f>
        <v/>
      </c>
      <c r="AO130" s="292" t="str">
        <f>IF(ISERROR(VLOOKUP(AL130,'Listas Ley Transparencia'!$H$3:$M$17,3,0)),"",VLOOKUP(AL130,'Listas Ley Transparencia'!$H$3:$M$17,3,0))</f>
        <v/>
      </c>
      <c r="AP130" s="292" t="str">
        <f>IF(ISERROR(VLOOKUP(AL130,'Listas Ley Transparencia'!$H$3:$M$17,4,0)),"",VLOOKUP(AL130,'Listas Ley Transparencia'!$H$3:$M$17,4,0))</f>
        <v/>
      </c>
      <c r="AQ130" s="293" t="str">
        <f>IF(ISERROR(VLOOKUP(AL130,'Listas Ley Transparencia'!$H$3:$M$17,6,0)),"",VLOOKUP(AL130,'Listas Ley Transparencia'!$H$3:$M$17,6,0))</f>
        <v/>
      </c>
      <c r="AR130" s="277"/>
      <c r="AS130" s="249"/>
      <c r="AT130" s="278"/>
      <c r="AU130" s="278"/>
      <c r="AV130" s="240"/>
      <c r="AW130" s="301"/>
      <c r="AX130" s="302"/>
      <c r="AY130" s="303"/>
      <c r="AZ130" s="303"/>
      <c r="BA130" s="304" t="str">
        <f t="shared" si="3"/>
        <v>No</v>
      </c>
    </row>
    <row r="131" spans="1:53" ht="93" customHeight="1">
      <c r="A131" s="241">
        <v>129</v>
      </c>
      <c r="B131" s="242"/>
      <c r="C131" s="242"/>
      <c r="D131" s="242"/>
      <c r="E131" s="243"/>
      <c r="F131" s="242"/>
      <c r="G131" s="242"/>
      <c r="H131" s="242"/>
      <c r="I131" s="253"/>
      <c r="J131" s="253"/>
      <c r="K131" s="245"/>
      <c r="L131" s="246"/>
      <c r="M131" s="268"/>
      <c r="N131" s="271"/>
      <c r="O131" s="270">
        <f>IFERROR(VLOOKUP(N131,'Listas Generales'!$B$25:$C$29,2,0),0)</f>
        <v>0</v>
      </c>
      <c r="P131" s="271"/>
      <c r="Q131" s="270">
        <f>IFERROR(VLOOKUP(P131,'Listas Generales'!$B$32:$C$36,2,0),0)</f>
        <v>0</v>
      </c>
      <c r="R131" s="271"/>
      <c r="S131" s="270">
        <f>IFERROR(VLOOKUP(R131,'Listas Generales'!$B$40:$C$44,2,0),0)</f>
        <v>0</v>
      </c>
      <c r="T131" s="272">
        <f t="shared" ref="T131:T194" si="4">IF(OR(O131=0,Q131=0,S131=0),0,IF(AND(O131=1,Q131=1,S131=1),1,(IF(OR(AND(O131=5,Q131=5),AND(Q131=5,S131=5),AND(O131=5,S131=5),AND(O131=5,Q131=5,S131=5)),5,3))))</f>
        <v>0</v>
      </c>
      <c r="U131" s="271" t="str">
        <f>IFERROR(VLOOKUP(T131,'Listas Generales'!$B$4:$C$7,2,0),"-")</f>
        <v>Sin clasificar</v>
      </c>
      <c r="V131" s="247"/>
      <c r="W131" s="248"/>
      <c r="X131" s="249"/>
      <c r="Y131" s="249"/>
      <c r="Z131" s="249"/>
      <c r="AA131" s="249"/>
      <c r="AB131" s="240"/>
      <c r="AC131" s="288"/>
      <c r="AD131" s="283"/>
      <c r="AE131" s="283"/>
      <c r="AF131" s="283"/>
      <c r="AG131" s="283"/>
      <c r="AH131" s="286"/>
      <c r="AI131" s="312"/>
      <c r="AJ131" s="286"/>
      <c r="AK131" s="312"/>
      <c r="AL131" s="283"/>
      <c r="AM131" s="250"/>
      <c r="AN131" s="291" t="str">
        <f>IF(ISERROR(VLOOKUP(AL131,'Listas Ley Transparencia'!$H$3:$M$17,2,0)),"",VLOOKUP(AL131,'Listas Ley Transparencia'!$H$3:$M$17,2,0))</f>
        <v/>
      </c>
      <c r="AO131" s="292" t="str">
        <f>IF(ISERROR(VLOOKUP(AL131,'Listas Ley Transparencia'!$H$3:$M$17,3,0)),"",VLOOKUP(AL131,'Listas Ley Transparencia'!$H$3:$M$17,3,0))</f>
        <v/>
      </c>
      <c r="AP131" s="292" t="str">
        <f>IF(ISERROR(VLOOKUP(AL131,'Listas Ley Transparencia'!$H$3:$M$17,4,0)),"",VLOOKUP(AL131,'Listas Ley Transparencia'!$H$3:$M$17,4,0))</f>
        <v/>
      </c>
      <c r="AQ131" s="293" t="str">
        <f>IF(ISERROR(VLOOKUP(AL131,'Listas Ley Transparencia'!$H$3:$M$17,6,0)),"",VLOOKUP(AL131,'Listas Ley Transparencia'!$H$3:$M$17,6,0))</f>
        <v/>
      </c>
      <c r="AR131" s="277"/>
      <c r="AS131" s="249"/>
      <c r="AT131" s="278"/>
      <c r="AU131" s="278"/>
      <c r="AV131" s="240"/>
      <c r="AW131" s="301"/>
      <c r="AX131" s="302"/>
      <c r="AY131" s="303"/>
      <c r="AZ131" s="303"/>
      <c r="BA131" s="304" t="str">
        <f t="shared" ref="BA131:BA194" si="5">IF(OR(AX131="Si",AY131="Si",AZ131="Si"),"Si","No")</f>
        <v>No</v>
      </c>
    </row>
    <row r="132" spans="1:53" ht="93" customHeight="1">
      <c r="A132" s="241">
        <v>130</v>
      </c>
      <c r="B132" s="242"/>
      <c r="C132" s="242"/>
      <c r="D132" s="242"/>
      <c r="E132" s="243"/>
      <c r="F132" s="242"/>
      <c r="G132" s="242"/>
      <c r="H132" s="242"/>
      <c r="I132" s="253"/>
      <c r="J132" s="253"/>
      <c r="K132" s="245"/>
      <c r="L132" s="246"/>
      <c r="M132" s="268"/>
      <c r="N132" s="271"/>
      <c r="O132" s="270">
        <f>IFERROR(VLOOKUP(N132,'Listas Generales'!$B$25:$C$29,2,0),0)</f>
        <v>0</v>
      </c>
      <c r="P132" s="271"/>
      <c r="Q132" s="270">
        <f>IFERROR(VLOOKUP(P132,'Listas Generales'!$B$32:$C$36,2,0),0)</f>
        <v>0</v>
      </c>
      <c r="R132" s="271"/>
      <c r="S132" s="270">
        <f>IFERROR(VLOOKUP(R132,'Listas Generales'!$B$40:$C$44,2,0),0)</f>
        <v>0</v>
      </c>
      <c r="T132" s="272">
        <f t="shared" si="4"/>
        <v>0</v>
      </c>
      <c r="U132" s="271" t="str">
        <f>IFERROR(VLOOKUP(T132,'Listas Generales'!$B$4:$C$7,2,0),"-")</f>
        <v>Sin clasificar</v>
      </c>
      <c r="V132" s="247"/>
      <c r="W132" s="248"/>
      <c r="X132" s="249"/>
      <c r="Y132" s="249"/>
      <c r="Z132" s="249"/>
      <c r="AA132" s="249"/>
      <c r="AB132" s="240"/>
      <c r="AC132" s="288"/>
      <c r="AD132" s="283"/>
      <c r="AE132" s="283"/>
      <c r="AF132" s="283"/>
      <c r="AG132" s="283"/>
      <c r="AH132" s="286"/>
      <c r="AI132" s="312"/>
      <c r="AJ132" s="286"/>
      <c r="AK132" s="312"/>
      <c r="AL132" s="283"/>
      <c r="AM132" s="250"/>
      <c r="AN132" s="291" t="str">
        <f>IF(ISERROR(VLOOKUP(AL132,'Listas Ley Transparencia'!$H$3:$M$17,2,0)),"",VLOOKUP(AL132,'Listas Ley Transparencia'!$H$3:$M$17,2,0))</f>
        <v/>
      </c>
      <c r="AO132" s="292" t="str">
        <f>IF(ISERROR(VLOOKUP(AL132,'Listas Ley Transparencia'!$H$3:$M$17,3,0)),"",VLOOKUP(AL132,'Listas Ley Transparencia'!$H$3:$M$17,3,0))</f>
        <v/>
      </c>
      <c r="AP132" s="292" t="str">
        <f>IF(ISERROR(VLOOKUP(AL132,'Listas Ley Transparencia'!$H$3:$M$17,4,0)),"",VLOOKUP(AL132,'Listas Ley Transparencia'!$H$3:$M$17,4,0))</f>
        <v/>
      </c>
      <c r="AQ132" s="293" t="str">
        <f>IF(ISERROR(VLOOKUP(AL132,'Listas Ley Transparencia'!$H$3:$M$17,6,0)),"",VLOOKUP(AL132,'Listas Ley Transparencia'!$H$3:$M$17,6,0))</f>
        <v/>
      </c>
      <c r="AR132" s="277"/>
      <c r="AS132" s="249"/>
      <c r="AT132" s="278"/>
      <c r="AU132" s="278"/>
      <c r="AV132" s="240"/>
      <c r="AW132" s="301"/>
      <c r="AX132" s="302"/>
      <c r="AY132" s="303"/>
      <c r="AZ132" s="303"/>
      <c r="BA132" s="304" t="str">
        <f t="shared" si="5"/>
        <v>No</v>
      </c>
    </row>
    <row r="133" spans="1:53" ht="93" customHeight="1">
      <c r="A133" s="241">
        <v>131</v>
      </c>
      <c r="B133" s="242"/>
      <c r="C133" s="242"/>
      <c r="D133" s="242"/>
      <c r="E133" s="243"/>
      <c r="F133" s="242"/>
      <c r="G133" s="242"/>
      <c r="H133" s="242"/>
      <c r="I133" s="253"/>
      <c r="J133" s="253"/>
      <c r="K133" s="245"/>
      <c r="L133" s="246"/>
      <c r="M133" s="268"/>
      <c r="N133" s="271"/>
      <c r="O133" s="270">
        <f>IFERROR(VLOOKUP(N133,'Listas Generales'!$B$25:$C$29,2,0),0)</f>
        <v>0</v>
      </c>
      <c r="P133" s="271"/>
      <c r="Q133" s="270">
        <f>IFERROR(VLOOKUP(P133,'Listas Generales'!$B$32:$C$36,2,0),0)</f>
        <v>0</v>
      </c>
      <c r="R133" s="271"/>
      <c r="S133" s="270">
        <f>IFERROR(VLOOKUP(R133,'Listas Generales'!$B$40:$C$44,2,0),0)</f>
        <v>0</v>
      </c>
      <c r="T133" s="272">
        <f t="shared" si="4"/>
        <v>0</v>
      </c>
      <c r="U133" s="271" t="str">
        <f>IFERROR(VLOOKUP(T133,'Listas Generales'!$B$4:$C$7,2,0),"-")</f>
        <v>Sin clasificar</v>
      </c>
      <c r="V133" s="247"/>
      <c r="W133" s="248"/>
      <c r="X133" s="249"/>
      <c r="Y133" s="249"/>
      <c r="Z133" s="249"/>
      <c r="AA133" s="249"/>
      <c r="AB133" s="240"/>
      <c r="AC133" s="288"/>
      <c r="AD133" s="283"/>
      <c r="AE133" s="283"/>
      <c r="AF133" s="283"/>
      <c r="AG133" s="283"/>
      <c r="AH133" s="286"/>
      <c r="AI133" s="312"/>
      <c r="AJ133" s="286"/>
      <c r="AK133" s="312"/>
      <c r="AL133" s="283"/>
      <c r="AM133" s="250"/>
      <c r="AN133" s="291" t="str">
        <f>IF(ISERROR(VLOOKUP(AL133,'Listas Ley Transparencia'!$H$3:$M$17,2,0)),"",VLOOKUP(AL133,'Listas Ley Transparencia'!$H$3:$M$17,2,0))</f>
        <v/>
      </c>
      <c r="AO133" s="292" t="str">
        <f>IF(ISERROR(VLOOKUP(AL133,'Listas Ley Transparencia'!$H$3:$M$17,3,0)),"",VLOOKUP(AL133,'Listas Ley Transparencia'!$H$3:$M$17,3,0))</f>
        <v/>
      </c>
      <c r="AP133" s="292" t="str">
        <f>IF(ISERROR(VLOOKUP(AL133,'Listas Ley Transparencia'!$H$3:$M$17,4,0)),"",VLOOKUP(AL133,'Listas Ley Transparencia'!$H$3:$M$17,4,0))</f>
        <v/>
      </c>
      <c r="AQ133" s="293" t="str">
        <f>IF(ISERROR(VLOOKUP(AL133,'Listas Ley Transparencia'!$H$3:$M$17,6,0)),"",VLOOKUP(AL133,'Listas Ley Transparencia'!$H$3:$M$17,6,0))</f>
        <v/>
      </c>
      <c r="AR133" s="277"/>
      <c r="AS133" s="249"/>
      <c r="AT133" s="278"/>
      <c r="AU133" s="278"/>
      <c r="AV133" s="240"/>
      <c r="AW133" s="301"/>
      <c r="AX133" s="302"/>
      <c r="AY133" s="303"/>
      <c r="AZ133" s="303"/>
      <c r="BA133" s="304" t="str">
        <f t="shared" si="5"/>
        <v>No</v>
      </c>
    </row>
    <row r="134" spans="1:53" ht="93" customHeight="1">
      <c r="A134" s="241">
        <v>132</v>
      </c>
      <c r="B134" s="242"/>
      <c r="C134" s="242"/>
      <c r="D134" s="242"/>
      <c r="E134" s="243"/>
      <c r="F134" s="242"/>
      <c r="G134" s="242"/>
      <c r="H134" s="242"/>
      <c r="I134" s="253"/>
      <c r="J134" s="253"/>
      <c r="K134" s="245"/>
      <c r="L134" s="246"/>
      <c r="M134" s="268"/>
      <c r="N134" s="271"/>
      <c r="O134" s="270">
        <f>IFERROR(VLOOKUP(N134,'Listas Generales'!$B$25:$C$29,2,0),0)</f>
        <v>0</v>
      </c>
      <c r="P134" s="271"/>
      <c r="Q134" s="270">
        <f>IFERROR(VLOOKUP(P134,'Listas Generales'!$B$32:$C$36,2,0),0)</f>
        <v>0</v>
      </c>
      <c r="R134" s="271"/>
      <c r="S134" s="270">
        <f>IFERROR(VLOOKUP(R134,'Listas Generales'!$B$40:$C$44,2,0),0)</f>
        <v>0</v>
      </c>
      <c r="T134" s="272">
        <f t="shared" si="4"/>
        <v>0</v>
      </c>
      <c r="U134" s="271" t="str">
        <f>IFERROR(VLOOKUP(T134,'Listas Generales'!$B$4:$C$7,2,0),"-")</f>
        <v>Sin clasificar</v>
      </c>
      <c r="V134" s="247"/>
      <c r="W134" s="248"/>
      <c r="X134" s="249"/>
      <c r="Y134" s="249"/>
      <c r="Z134" s="249"/>
      <c r="AA134" s="249"/>
      <c r="AB134" s="240"/>
      <c r="AC134" s="288"/>
      <c r="AD134" s="283"/>
      <c r="AE134" s="283"/>
      <c r="AF134" s="283"/>
      <c r="AG134" s="283"/>
      <c r="AH134" s="286"/>
      <c r="AI134" s="312"/>
      <c r="AJ134" s="286"/>
      <c r="AK134" s="312"/>
      <c r="AL134" s="283"/>
      <c r="AM134" s="250"/>
      <c r="AN134" s="291" t="str">
        <f>IF(ISERROR(VLOOKUP(AL134,'Listas Ley Transparencia'!$H$3:$M$17,2,0)),"",VLOOKUP(AL134,'Listas Ley Transparencia'!$H$3:$M$17,2,0))</f>
        <v/>
      </c>
      <c r="AO134" s="292" t="str">
        <f>IF(ISERROR(VLOOKUP(AL134,'Listas Ley Transparencia'!$H$3:$M$17,3,0)),"",VLOOKUP(AL134,'Listas Ley Transparencia'!$H$3:$M$17,3,0))</f>
        <v/>
      </c>
      <c r="AP134" s="292" t="str">
        <f>IF(ISERROR(VLOOKUP(AL134,'Listas Ley Transparencia'!$H$3:$M$17,4,0)),"",VLOOKUP(AL134,'Listas Ley Transparencia'!$H$3:$M$17,4,0))</f>
        <v/>
      </c>
      <c r="AQ134" s="293" t="str">
        <f>IF(ISERROR(VLOOKUP(AL134,'Listas Ley Transparencia'!$H$3:$M$17,6,0)),"",VLOOKUP(AL134,'Listas Ley Transparencia'!$H$3:$M$17,6,0))</f>
        <v/>
      </c>
      <c r="AR134" s="277"/>
      <c r="AS134" s="249"/>
      <c r="AT134" s="278"/>
      <c r="AU134" s="278"/>
      <c r="AV134" s="240"/>
      <c r="AW134" s="301"/>
      <c r="AX134" s="302"/>
      <c r="AY134" s="303"/>
      <c r="AZ134" s="303"/>
      <c r="BA134" s="304" t="str">
        <f t="shared" si="5"/>
        <v>No</v>
      </c>
    </row>
    <row r="135" spans="1:53" ht="93" customHeight="1">
      <c r="A135" s="241">
        <v>133</v>
      </c>
      <c r="B135" s="242"/>
      <c r="C135" s="242"/>
      <c r="D135" s="242"/>
      <c r="E135" s="243"/>
      <c r="F135" s="242"/>
      <c r="G135" s="242"/>
      <c r="H135" s="242"/>
      <c r="I135" s="253"/>
      <c r="J135" s="253"/>
      <c r="K135" s="245"/>
      <c r="L135" s="246"/>
      <c r="M135" s="268"/>
      <c r="N135" s="271"/>
      <c r="O135" s="270">
        <f>IFERROR(VLOOKUP(N135,'Listas Generales'!$B$25:$C$29,2,0),0)</f>
        <v>0</v>
      </c>
      <c r="P135" s="271"/>
      <c r="Q135" s="270">
        <f>IFERROR(VLOOKUP(P135,'Listas Generales'!$B$32:$C$36,2,0),0)</f>
        <v>0</v>
      </c>
      <c r="R135" s="271"/>
      <c r="S135" s="270">
        <f>IFERROR(VLOOKUP(R135,'Listas Generales'!$B$40:$C$44,2,0),0)</f>
        <v>0</v>
      </c>
      <c r="T135" s="272">
        <f t="shared" si="4"/>
        <v>0</v>
      </c>
      <c r="U135" s="271" t="str">
        <f>IFERROR(VLOOKUP(T135,'Listas Generales'!$B$4:$C$7,2,0),"-")</f>
        <v>Sin clasificar</v>
      </c>
      <c r="V135" s="247"/>
      <c r="W135" s="248"/>
      <c r="X135" s="249"/>
      <c r="Y135" s="249"/>
      <c r="Z135" s="249"/>
      <c r="AA135" s="249"/>
      <c r="AB135" s="240"/>
      <c r="AC135" s="288"/>
      <c r="AD135" s="283"/>
      <c r="AE135" s="283"/>
      <c r="AF135" s="283"/>
      <c r="AG135" s="283"/>
      <c r="AH135" s="286"/>
      <c r="AI135" s="312"/>
      <c r="AJ135" s="286"/>
      <c r="AK135" s="312"/>
      <c r="AL135" s="283"/>
      <c r="AM135" s="250"/>
      <c r="AN135" s="291" t="str">
        <f>IF(ISERROR(VLOOKUP(AL135,'Listas Ley Transparencia'!$H$3:$M$17,2,0)),"",VLOOKUP(AL135,'Listas Ley Transparencia'!$H$3:$M$17,2,0))</f>
        <v/>
      </c>
      <c r="AO135" s="292" t="str">
        <f>IF(ISERROR(VLOOKUP(AL135,'Listas Ley Transparencia'!$H$3:$M$17,3,0)),"",VLOOKUP(AL135,'Listas Ley Transparencia'!$H$3:$M$17,3,0))</f>
        <v/>
      </c>
      <c r="AP135" s="292" t="str">
        <f>IF(ISERROR(VLOOKUP(AL135,'Listas Ley Transparencia'!$H$3:$M$17,4,0)),"",VLOOKUP(AL135,'Listas Ley Transparencia'!$H$3:$M$17,4,0))</f>
        <v/>
      </c>
      <c r="AQ135" s="293" t="str">
        <f>IF(ISERROR(VLOOKUP(AL135,'Listas Ley Transparencia'!$H$3:$M$17,6,0)),"",VLOOKUP(AL135,'Listas Ley Transparencia'!$H$3:$M$17,6,0))</f>
        <v/>
      </c>
      <c r="AR135" s="277"/>
      <c r="AS135" s="249"/>
      <c r="AT135" s="278"/>
      <c r="AU135" s="278"/>
      <c r="AV135" s="240"/>
      <c r="AW135" s="301"/>
      <c r="AX135" s="302"/>
      <c r="AY135" s="303"/>
      <c r="AZ135" s="303"/>
      <c r="BA135" s="304" t="str">
        <f t="shared" si="5"/>
        <v>No</v>
      </c>
    </row>
    <row r="136" spans="1:53" ht="93" customHeight="1">
      <c r="A136" s="241">
        <v>134</v>
      </c>
      <c r="B136" s="242"/>
      <c r="C136" s="242"/>
      <c r="D136" s="242"/>
      <c r="E136" s="243"/>
      <c r="F136" s="242"/>
      <c r="G136" s="242"/>
      <c r="H136" s="242"/>
      <c r="I136" s="253"/>
      <c r="J136" s="253"/>
      <c r="K136" s="245"/>
      <c r="L136" s="246"/>
      <c r="M136" s="268"/>
      <c r="N136" s="271"/>
      <c r="O136" s="270">
        <f>IFERROR(VLOOKUP(N136,'Listas Generales'!$B$25:$C$29,2,0),0)</f>
        <v>0</v>
      </c>
      <c r="P136" s="271"/>
      <c r="Q136" s="270">
        <f>IFERROR(VLOOKUP(P136,'Listas Generales'!$B$32:$C$36,2,0),0)</f>
        <v>0</v>
      </c>
      <c r="R136" s="271"/>
      <c r="S136" s="270">
        <f>IFERROR(VLOOKUP(R136,'Listas Generales'!$B$40:$C$44,2,0),0)</f>
        <v>0</v>
      </c>
      <c r="T136" s="272">
        <f t="shared" si="4"/>
        <v>0</v>
      </c>
      <c r="U136" s="271" t="str">
        <f>IFERROR(VLOOKUP(T136,'Listas Generales'!$B$4:$C$7,2,0),"-")</f>
        <v>Sin clasificar</v>
      </c>
      <c r="V136" s="247"/>
      <c r="W136" s="248"/>
      <c r="X136" s="249"/>
      <c r="Y136" s="249"/>
      <c r="Z136" s="249"/>
      <c r="AA136" s="249"/>
      <c r="AB136" s="240"/>
      <c r="AC136" s="288"/>
      <c r="AD136" s="283"/>
      <c r="AE136" s="283"/>
      <c r="AF136" s="283"/>
      <c r="AG136" s="283"/>
      <c r="AH136" s="286"/>
      <c r="AI136" s="312"/>
      <c r="AJ136" s="286"/>
      <c r="AK136" s="312"/>
      <c r="AL136" s="283"/>
      <c r="AM136" s="250"/>
      <c r="AN136" s="291" t="str">
        <f>IF(ISERROR(VLOOKUP(AL136,'Listas Ley Transparencia'!$H$3:$M$17,2,0)),"",VLOOKUP(AL136,'Listas Ley Transparencia'!$H$3:$M$17,2,0))</f>
        <v/>
      </c>
      <c r="AO136" s="292" t="str">
        <f>IF(ISERROR(VLOOKUP(AL136,'Listas Ley Transparencia'!$H$3:$M$17,3,0)),"",VLOOKUP(AL136,'Listas Ley Transparencia'!$H$3:$M$17,3,0))</f>
        <v/>
      </c>
      <c r="AP136" s="292" t="str">
        <f>IF(ISERROR(VLOOKUP(AL136,'Listas Ley Transparencia'!$H$3:$M$17,4,0)),"",VLOOKUP(AL136,'Listas Ley Transparencia'!$H$3:$M$17,4,0))</f>
        <v/>
      </c>
      <c r="AQ136" s="293" t="str">
        <f>IF(ISERROR(VLOOKUP(AL136,'Listas Ley Transparencia'!$H$3:$M$17,6,0)),"",VLOOKUP(AL136,'Listas Ley Transparencia'!$H$3:$M$17,6,0))</f>
        <v/>
      </c>
      <c r="AR136" s="277"/>
      <c r="AS136" s="249"/>
      <c r="AT136" s="278"/>
      <c r="AU136" s="278"/>
      <c r="AV136" s="240"/>
      <c r="AW136" s="301"/>
      <c r="AX136" s="302"/>
      <c r="AY136" s="303"/>
      <c r="AZ136" s="303"/>
      <c r="BA136" s="304" t="str">
        <f t="shared" si="5"/>
        <v>No</v>
      </c>
    </row>
    <row r="137" spans="1:53" ht="93" customHeight="1">
      <c r="A137" s="241">
        <v>135</v>
      </c>
      <c r="B137" s="242"/>
      <c r="C137" s="242"/>
      <c r="D137" s="242"/>
      <c r="E137" s="243"/>
      <c r="F137" s="242"/>
      <c r="G137" s="242"/>
      <c r="H137" s="242"/>
      <c r="I137" s="253"/>
      <c r="J137" s="253"/>
      <c r="K137" s="245"/>
      <c r="L137" s="246"/>
      <c r="M137" s="268"/>
      <c r="N137" s="271"/>
      <c r="O137" s="270">
        <f>IFERROR(VLOOKUP(N137,'Listas Generales'!$B$25:$C$29,2,0),0)</f>
        <v>0</v>
      </c>
      <c r="P137" s="271"/>
      <c r="Q137" s="270">
        <f>IFERROR(VLOOKUP(P137,'Listas Generales'!$B$32:$C$36,2,0),0)</f>
        <v>0</v>
      </c>
      <c r="R137" s="271"/>
      <c r="S137" s="270">
        <f>IFERROR(VLOOKUP(R137,'Listas Generales'!$B$40:$C$44,2,0),0)</f>
        <v>0</v>
      </c>
      <c r="T137" s="272">
        <f t="shared" si="4"/>
        <v>0</v>
      </c>
      <c r="U137" s="271" t="str">
        <f>IFERROR(VLOOKUP(T137,'Listas Generales'!$B$4:$C$7,2,0),"-")</f>
        <v>Sin clasificar</v>
      </c>
      <c r="V137" s="247"/>
      <c r="W137" s="248"/>
      <c r="X137" s="249"/>
      <c r="Y137" s="249"/>
      <c r="Z137" s="249"/>
      <c r="AA137" s="249"/>
      <c r="AB137" s="240"/>
      <c r="AC137" s="288"/>
      <c r="AD137" s="283"/>
      <c r="AE137" s="283"/>
      <c r="AF137" s="283"/>
      <c r="AG137" s="283"/>
      <c r="AH137" s="286"/>
      <c r="AI137" s="312"/>
      <c r="AJ137" s="286"/>
      <c r="AK137" s="312"/>
      <c r="AL137" s="283"/>
      <c r="AM137" s="250"/>
      <c r="AN137" s="291" t="str">
        <f>IF(ISERROR(VLOOKUP(AL137,'Listas Ley Transparencia'!$H$3:$M$17,2,0)),"",VLOOKUP(AL137,'Listas Ley Transparencia'!$H$3:$M$17,2,0))</f>
        <v/>
      </c>
      <c r="AO137" s="292" t="str">
        <f>IF(ISERROR(VLOOKUP(AL137,'Listas Ley Transparencia'!$H$3:$M$17,3,0)),"",VLOOKUP(AL137,'Listas Ley Transparencia'!$H$3:$M$17,3,0))</f>
        <v/>
      </c>
      <c r="AP137" s="292" t="str">
        <f>IF(ISERROR(VLOOKUP(AL137,'Listas Ley Transparencia'!$H$3:$M$17,4,0)),"",VLOOKUP(AL137,'Listas Ley Transparencia'!$H$3:$M$17,4,0))</f>
        <v/>
      </c>
      <c r="AQ137" s="293" t="str">
        <f>IF(ISERROR(VLOOKUP(AL137,'Listas Ley Transparencia'!$H$3:$M$17,6,0)),"",VLOOKUP(AL137,'Listas Ley Transparencia'!$H$3:$M$17,6,0))</f>
        <v/>
      </c>
      <c r="AR137" s="277"/>
      <c r="AS137" s="249"/>
      <c r="AT137" s="278"/>
      <c r="AU137" s="278"/>
      <c r="AV137" s="240"/>
      <c r="AW137" s="301"/>
      <c r="AX137" s="302"/>
      <c r="AY137" s="303"/>
      <c r="AZ137" s="303"/>
      <c r="BA137" s="304" t="str">
        <f t="shared" si="5"/>
        <v>No</v>
      </c>
    </row>
    <row r="138" spans="1:53" ht="93" customHeight="1">
      <c r="A138" s="241">
        <v>136</v>
      </c>
      <c r="B138" s="242"/>
      <c r="C138" s="242"/>
      <c r="D138" s="242"/>
      <c r="E138" s="243"/>
      <c r="F138" s="242"/>
      <c r="G138" s="242"/>
      <c r="H138" s="242"/>
      <c r="I138" s="253"/>
      <c r="J138" s="253"/>
      <c r="K138" s="245"/>
      <c r="L138" s="246"/>
      <c r="M138" s="268"/>
      <c r="N138" s="271"/>
      <c r="O138" s="270">
        <f>IFERROR(VLOOKUP(N138,'Listas Generales'!$B$25:$C$29,2,0),0)</f>
        <v>0</v>
      </c>
      <c r="P138" s="271"/>
      <c r="Q138" s="270">
        <f>IFERROR(VLOOKUP(P138,'Listas Generales'!$B$32:$C$36,2,0),0)</f>
        <v>0</v>
      </c>
      <c r="R138" s="271"/>
      <c r="S138" s="270">
        <f>IFERROR(VLOOKUP(R138,'Listas Generales'!$B$40:$C$44,2,0),0)</f>
        <v>0</v>
      </c>
      <c r="T138" s="272">
        <f t="shared" si="4"/>
        <v>0</v>
      </c>
      <c r="U138" s="271" t="str">
        <f>IFERROR(VLOOKUP(T138,'Listas Generales'!$B$4:$C$7,2,0),"-")</f>
        <v>Sin clasificar</v>
      </c>
      <c r="V138" s="247"/>
      <c r="W138" s="248"/>
      <c r="X138" s="249"/>
      <c r="Y138" s="249"/>
      <c r="Z138" s="249"/>
      <c r="AA138" s="249"/>
      <c r="AB138" s="240"/>
      <c r="AC138" s="288"/>
      <c r="AD138" s="283"/>
      <c r="AE138" s="283"/>
      <c r="AF138" s="283"/>
      <c r="AG138" s="283"/>
      <c r="AH138" s="286"/>
      <c r="AI138" s="312"/>
      <c r="AJ138" s="286"/>
      <c r="AK138" s="312"/>
      <c r="AL138" s="283"/>
      <c r="AM138" s="250"/>
      <c r="AN138" s="291" t="str">
        <f>IF(ISERROR(VLOOKUP(AL138,'Listas Ley Transparencia'!$H$3:$M$17,2,0)),"",VLOOKUP(AL138,'Listas Ley Transparencia'!$H$3:$M$17,2,0))</f>
        <v/>
      </c>
      <c r="AO138" s="292" t="str">
        <f>IF(ISERROR(VLOOKUP(AL138,'Listas Ley Transparencia'!$H$3:$M$17,3,0)),"",VLOOKUP(AL138,'Listas Ley Transparencia'!$H$3:$M$17,3,0))</f>
        <v/>
      </c>
      <c r="AP138" s="292" t="str">
        <f>IF(ISERROR(VLOOKUP(AL138,'Listas Ley Transparencia'!$H$3:$M$17,4,0)),"",VLOOKUP(AL138,'Listas Ley Transparencia'!$H$3:$M$17,4,0))</f>
        <v/>
      </c>
      <c r="AQ138" s="293" t="str">
        <f>IF(ISERROR(VLOOKUP(AL138,'Listas Ley Transparencia'!$H$3:$M$17,6,0)),"",VLOOKUP(AL138,'Listas Ley Transparencia'!$H$3:$M$17,6,0))</f>
        <v/>
      </c>
      <c r="AR138" s="277"/>
      <c r="AS138" s="249"/>
      <c r="AT138" s="278"/>
      <c r="AU138" s="278"/>
      <c r="AV138" s="240"/>
      <c r="AW138" s="301"/>
      <c r="AX138" s="302"/>
      <c r="AY138" s="303"/>
      <c r="AZ138" s="303"/>
      <c r="BA138" s="304" t="str">
        <f t="shared" si="5"/>
        <v>No</v>
      </c>
    </row>
    <row r="139" spans="1:53" ht="93" customHeight="1">
      <c r="A139" s="241">
        <v>137</v>
      </c>
      <c r="B139" s="242"/>
      <c r="C139" s="242"/>
      <c r="D139" s="242"/>
      <c r="E139" s="243"/>
      <c r="F139" s="242"/>
      <c r="G139" s="242"/>
      <c r="H139" s="242"/>
      <c r="I139" s="253"/>
      <c r="J139" s="253"/>
      <c r="K139" s="245"/>
      <c r="L139" s="246"/>
      <c r="M139" s="268"/>
      <c r="N139" s="271"/>
      <c r="O139" s="270">
        <f>IFERROR(VLOOKUP(N139,'Listas Generales'!$B$25:$C$29,2,0),0)</f>
        <v>0</v>
      </c>
      <c r="P139" s="271"/>
      <c r="Q139" s="270">
        <f>IFERROR(VLOOKUP(P139,'Listas Generales'!$B$32:$C$36,2,0),0)</f>
        <v>0</v>
      </c>
      <c r="R139" s="271"/>
      <c r="S139" s="270">
        <f>IFERROR(VLOOKUP(R139,'Listas Generales'!$B$40:$C$44,2,0),0)</f>
        <v>0</v>
      </c>
      <c r="T139" s="272">
        <f t="shared" si="4"/>
        <v>0</v>
      </c>
      <c r="U139" s="271" t="str">
        <f>IFERROR(VLOOKUP(T139,'Listas Generales'!$B$4:$C$7,2,0),"-")</f>
        <v>Sin clasificar</v>
      </c>
      <c r="V139" s="247"/>
      <c r="W139" s="248"/>
      <c r="X139" s="249"/>
      <c r="Y139" s="249"/>
      <c r="Z139" s="249"/>
      <c r="AA139" s="249"/>
      <c r="AB139" s="240"/>
      <c r="AC139" s="288"/>
      <c r="AD139" s="283"/>
      <c r="AE139" s="283"/>
      <c r="AF139" s="283"/>
      <c r="AG139" s="283"/>
      <c r="AH139" s="286"/>
      <c r="AI139" s="312"/>
      <c r="AJ139" s="286"/>
      <c r="AK139" s="312"/>
      <c r="AL139" s="283"/>
      <c r="AM139" s="250"/>
      <c r="AN139" s="291" t="str">
        <f>IF(ISERROR(VLOOKUP(AL139,'Listas Ley Transparencia'!$H$3:$M$17,2,0)),"",VLOOKUP(AL139,'Listas Ley Transparencia'!$H$3:$M$17,2,0))</f>
        <v/>
      </c>
      <c r="AO139" s="292" t="str">
        <f>IF(ISERROR(VLOOKUP(AL139,'Listas Ley Transparencia'!$H$3:$M$17,3,0)),"",VLOOKUP(AL139,'Listas Ley Transparencia'!$H$3:$M$17,3,0))</f>
        <v/>
      </c>
      <c r="AP139" s="292" t="str">
        <f>IF(ISERROR(VLOOKUP(AL139,'Listas Ley Transparencia'!$H$3:$M$17,4,0)),"",VLOOKUP(AL139,'Listas Ley Transparencia'!$H$3:$M$17,4,0))</f>
        <v/>
      </c>
      <c r="AQ139" s="293" t="str">
        <f>IF(ISERROR(VLOOKUP(AL139,'Listas Ley Transparencia'!$H$3:$M$17,6,0)),"",VLOOKUP(AL139,'Listas Ley Transparencia'!$H$3:$M$17,6,0))</f>
        <v/>
      </c>
      <c r="AR139" s="277"/>
      <c r="AS139" s="249"/>
      <c r="AT139" s="278"/>
      <c r="AU139" s="278"/>
      <c r="AV139" s="240"/>
      <c r="AW139" s="301"/>
      <c r="AX139" s="302"/>
      <c r="AY139" s="303"/>
      <c r="AZ139" s="303"/>
      <c r="BA139" s="304" t="str">
        <f t="shared" si="5"/>
        <v>No</v>
      </c>
    </row>
    <row r="140" spans="1:53" ht="93" customHeight="1">
      <c r="A140" s="241">
        <v>138</v>
      </c>
      <c r="B140" s="242"/>
      <c r="C140" s="242"/>
      <c r="D140" s="242"/>
      <c r="E140" s="243"/>
      <c r="F140" s="242"/>
      <c r="G140" s="242"/>
      <c r="H140" s="242"/>
      <c r="I140" s="253"/>
      <c r="J140" s="253"/>
      <c r="K140" s="245"/>
      <c r="L140" s="246"/>
      <c r="M140" s="268"/>
      <c r="N140" s="271"/>
      <c r="O140" s="270">
        <f>IFERROR(VLOOKUP(N140,'Listas Generales'!$B$25:$C$29,2,0),0)</f>
        <v>0</v>
      </c>
      <c r="P140" s="271"/>
      <c r="Q140" s="270">
        <f>IFERROR(VLOOKUP(P140,'Listas Generales'!$B$32:$C$36,2,0),0)</f>
        <v>0</v>
      </c>
      <c r="R140" s="271"/>
      <c r="S140" s="270">
        <f>IFERROR(VLOOKUP(R140,'Listas Generales'!$B$40:$C$44,2,0),0)</f>
        <v>0</v>
      </c>
      <c r="T140" s="272">
        <f t="shared" si="4"/>
        <v>0</v>
      </c>
      <c r="U140" s="271" t="str">
        <f>IFERROR(VLOOKUP(T140,'Listas Generales'!$B$4:$C$7,2,0),"-")</f>
        <v>Sin clasificar</v>
      </c>
      <c r="V140" s="247"/>
      <c r="W140" s="248"/>
      <c r="X140" s="249"/>
      <c r="Y140" s="249"/>
      <c r="Z140" s="249"/>
      <c r="AA140" s="249"/>
      <c r="AB140" s="240"/>
      <c r="AC140" s="288"/>
      <c r="AD140" s="283"/>
      <c r="AE140" s="283"/>
      <c r="AF140" s="283"/>
      <c r="AG140" s="283"/>
      <c r="AH140" s="286"/>
      <c r="AI140" s="312"/>
      <c r="AJ140" s="286"/>
      <c r="AK140" s="312"/>
      <c r="AL140" s="283"/>
      <c r="AM140" s="250"/>
      <c r="AN140" s="291" t="str">
        <f>IF(ISERROR(VLOOKUP(AL140,'Listas Ley Transparencia'!$H$3:$M$17,2,0)),"",VLOOKUP(AL140,'Listas Ley Transparencia'!$H$3:$M$17,2,0))</f>
        <v/>
      </c>
      <c r="AO140" s="292" t="str">
        <f>IF(ISERROR(VLOOKUP(AL140,'Listas Ley Transparencia'!$H$3:$M$17,3,0)),"",VLOOKUP(AL140,'Listas Ley Transparencia'!$H$3:$M$17,3,0))</f>
        <v/>
      </c>
      <c r="AP140" s="292" t="str">
        <f>IF(ISERROR(VLOOKUP(AL140,'Listas Ley Transparencia'!$H$3:$M$17,4,0)),"",VLOOKUP(AL140,'Listas Ley Transparencia'!$H$3:$M$17,4,0))</f>
        <v/>
      </c>
      <c r="AQ140" s="293" t="str">
        <f>IF(ISERROR(VLOOKUP(AL140,'Listas Ley Transparencia'!$H$3:$M$17,6,0)),"",VLOOKUP(AL140,'Listas Ley Transparencia'!$H$3:$M$17,6,0))</f>
        <v/>
      </c>
      <c r="AR140" s="277"/>
      <c r="AS140" s="249"/>
      <c r="AT140" s="278"/>
      <c r="AU140" s="278"/>
      <c r="AV140" s="240"/>
      <c r="AW140" s="301"/>
      <c r="AX140" s="302"/>
      <c r="AY140" s="303"/>
      <c r="AZ140" s="303"/>
      <c r="BA140" s="304" t="str">
        <f t="shared" si="5"/>
        <v>No</v>
      </c>
    </row>
    <row r="141" spans="1:53" ht="93" customHeight="1">
      <c r="A141" s="241">
        <v>139</v>
      </c>
      <c r="B141" s="242"/>
      <c r="C141" s="242"/>
      <c r="D141" s="242"/>
      <c r="E141" s="243"/>
      <c r="F141" s="242"/>
      <c r="G141" s="242"/>
      <c r="H141" s="242"/>
      <c r="I141" s="253"/>
      <c r="J141" s="253"/>
      <c r="K141" s="245"/>
      <c r="L141" s="246"/>
      <c r="M141" s="268"/>
      <c r="N141" s="271"/>
      <c r="O141" s="270">
        <f>IFERROR(VLOOKUP(N141,'Listas Generales'!$B$25:$C$29,2,0),0)</f>
        <v>0</v>
      </c>
      <c r="P141" s="271"/>
      <c r="Q141" s="270">
        <f>IFERROR(VLOOKUP(P141,'Listas Generales'!$B$32:$C$36,2,0),0)</f>
        <v>0</v>
      </c>
      <c r="R141" s="271"/>
      <c r="S141" s="270">
        <f>IFERROR(VLOOKUP(R141,'Listas Generales'!$B$40:$C$44,2,0),0)</f>
        <v>0</v>
      </c>
      <c r="T141" s="272">
        <f t="shared" si="4"/>
        <v>0</v>
      </c>
      <c r="U141" s="271" t="str">
        <f>IFERROR(VLOOKUP(T141,'Listas Generales'!$B$4:$C$7,2,0),"-")</f>
        <v>Sin clasificar</v>
      </c>
      <c r="V141" s="247"/>
      <c r="W141" s="248"/>
      <c r="X141" s="249"/>
      <c r="Y141" s="249"/>
      <c r="Z141" s="249"/>
      <c r="AA141" s="249"/>
      <c r="AB141" s="240"/>
      <c r="AC141" s="288"/>
      <c r="AD141" s="283"/>
      <c r="AE141" s="283"/>
      <c r="AF141" s="283"/>
      <c r="AG141" s="283"/>
      <c r="AH141" s="286"/>
      <c r="AI141" s="312"/>
      <c r="AJ141" s="286"/>
      <c r="AK141" s="312"/>
      <c r="AL141" s="283"/>
      <c r="AM141" s="250"/>
      <c r="AN141" s="291" t="str">
        <f>IF(ISERROR(VLOOKUP(AL141,'Listas Ley Transparencia'!$H$3:$M$17,2,0)),"",VLOOKUP(AL141,'Listas Ley Transparencia'!$H$3:$M$17,2,0))</f>
        <v/>
      </c>
      <c r="AO141" s="292" t="str">
        <f>IF(ISERROR(VLOOKUP(AL141,'Listas Ley Transparencia'!$H$3:$M$17,3,0)),"",VLOOKUP(AL141,'Listas Ley Transparencia'!$H$3:$M$17,3,0))</f>
        <v/>
      </c>
      <c r="AP141" s="292" t="str">
        <f>IF(ISERROR(VLOOKUP(AL141,'Listas Ley Transparencia'!$H$3:$M$17,4,0)),"",VLOOKUP(AL141,'Listas Ley Transparencia'!$H$3:$M$17,4,0))</f>
        <v/>
      </c>
      <c r="AQ141" s="293" t="str">
        <f>IF(ISERROR(VLOOKUP(AL141,'Listas Ley Transparencia'!$H$3:$M$17,6,0)),"",VLOOKUP(AL141,'Listas Ley Transparencia'!$H$3:$M$17,6,0))</f>
        <v/>
      </c>
      <c r="AR141" s="277"/>
      <c r="AS141" s="249"/>
      <c r="AT141" s="278"/>
      <c r="AU141" s="278"/>
      <c r="AV141" s="240"/>
      <c r="AW141" s="301"/>
      <c r="AX141" s="302"/>
      <c r="AY141" s="303"/>
      <c r="AZ141" s="303"/>
      <c r="BA141" s="304" t="str">
        <f t="shared" si="5"/>
        <v>No</v>
      </c>
    </row>
    <row r="142" spans="1:53" ht="93" customHeight="1">
      <c r="A142" s="241">
        <v>140</v>
      </c>
      <c r="B142" s="242"/>
      <c r="C142" s="242"/>
      <c r="D142" s="242"/>
      <c r="E142" s="243"/>
      <c r="F142" s="242"/>
      <c r="G142" s="242"/>
      <c r="H142" s="242"/>
      <c r="I142" s="253"/>
      <c r="J142" s="253"/>
      <c r="K142" s="245"/>
      <c r="L142" s="246"/>
      <c r="M142" s="268"/>
      <c r="N142" s="271"/>
      <c r="O142" s="270">
        <f>IFERROR(VLOOKUP(N142,'Listas Generales'!$B$25:$C$29,2,0),0)</f>
        <v>0</v>
      </c>
      <c r="P142" s="271"/>
      <c r="Q142" s="270">
        <f>IFERROR(VLOOKUP(P142,'Listas Generales'!$B$32:$C$36,2,0),0)</f>
        <v>0</v>
      </c>
      <c r="R142" s="271"/>
      <c r="S142" s="270">
        <f>IFERROR(VLOOKUP(R142,'Listas Generales'!$B$40:$C$44,2,0),0)</f>
        <v>0</v>
      </c>
      <c r="T142" s="272">
        <f t="shared" si="4"/>
        <v>0</v>
      </c>
      <c r="U142" s="271" t="str">
        <f>IFERROR(VLOOKUP(T142,'Listas Generales'!$B$4:$C$7,2,0),"-")</f>
        <v>Sin clasificar</v>
      </c>
      <c r="V142" s="247"/>
      <c r="W142" s="248"/>
      <c r="X142" s="249"/>
      <c r="Y142" s="249"/>
      <c r="Z142" s="249"/>
      <c r="AA142" s="249"/>
      <c r="AB142" s="240"/>
      <c r="AC142" s="288"/>
      <c r="AD142" s="283"/>
      <c r="AE142" s="283"/>
      <c r="AF142" s="283"/>
      <c r="AG142" s="283"/>
      <c r="AH142" s="286"/>
      <c r="AI142" s="312"/>
      <c r="AJ142" s="286"/>
      <c r="AK142" s="312"/>
      <c r="AL142" s="283"/>
      <c r="AM142" s="250"/>
      <c r="AN142" s="291" t="str">
        <f>IF(ISERROR(VLOOKUP(AL142,'Listas Ley Transparencia'!$H$3:$M$17,2,0)),"",VLOOKUP(AL142,'Listas Ley Transparencia'!$H$3:$M$17,2,0))</f>
        <v/>
      </c>
      <c r="AO142" s="292" t="str">
        <f>IF(ISERROR(VLOOKUP(AL142,'Listas Ley Transparencia'!$H$3:$M$17,3,0)),"",VLOOKUP(AL142,'Listas Ley Transparencia'!$H$3:$M$17,3,0))</f>
        <v/>
      </c>
      <c r="AP142" s="292" t="str">
        <f>IF(ISERROR(VLOOKUP(AL142,'Listas Ley Transparencia'!$H$3:$M$17,4,0)),"",VLOOKUP(AL142,'Listas Ley Transparencia'!$H$3:$M$17,4,0))</f>
        <v/>
      </c>
      <c r="AQ142" s="293" t="str">
        <f>IF(ISERROR(VLOOKUP(AL142,'Listas Ley Transparencia'!$H$3:$M$17,6,0)),"",VLOOKUP(AL142,'Listas Ley Transparencia'!$H$3:$M$17,6,0))</f>
        <v/>
      </c>
      <c r="AR142" s="277"/>
      <c r="AS142" s="249"/>
      <c r="AT142" s="278"/>
      <c r="AU142" s="278"/>
      <c r="AV142" s="240"/>
      <c r="AW142" s="301"/>
      <c r="AX142" s="302"/>
      <c r="AY142" s="303"/>
      <c r="AZ142" s="303"/>
      <c r="BA142" s="304" t="str">
        <f t="shared" si="5"/>
        <v>No</v>
      </c>
    </row>
    <row r="143" spans="1:53" ht="93" customHeight="1">
      <c r="A143" s="241">
        <v>141</v>
      </c>
      <c r="B143" s="242"/>
      <c r="C143" s="242"/>
      <c r="D143" s="242"/>
      <c r="E143" s="243"/>
      <c r="F143" s="242"/>
      <c r="G143" s="242"/>
      <c r="H143" s="242"/>
      <c r="I143" s="253"/>
      <c r="J143" s="253"/>
      <c r="K143" s="245"/>
      <c r="L143" s="246"/>
      <c r="M143" s="268"/>
      <c r="N143" s="271"/>
      <c r="O143" s="270">
        <f>IFERROR(VLOOKUP(N143,'Listas Generales'!$B$25:$C$29,2,0),0)</f>
        <v>0</v>
      </c>
      <c r="P143" s="271"/>
      <c r="Q143" s="270">
        <f>IFERROR(VLOOKUP(P143,'Listas Generales'!$B$32:$C$36,2,0),0)</f>
        <v>0</v>
      </c>
      <c r="R143" s="271"/>
      <c r="S143" s="270">
        <f>IFERROR(VLOOKUP(R143,'Listas Generales'!$B$40:$C$44,2,0),0)</f>
        <v>0</v>
      </c>
      <c r="T143" s="272">
        <f t="shared" si="4"/>
        <v>0</v>
      </c>
      <c r="U143" s="271" t="str">
        <f>IFERROR(VLOOKUP(T143,'Listas Generales'!$B$4:$C$7,2,0),"-")</f>
        <v>Sin clasificar</v>
      </c>
      <c r="V143" s="247"/>
      <c r="W143" s="248"/>
      <c r="X143" s="249"/>
      <c r="Y143" s="249"/>
      <c r="Z143" s="249"/>
      <c r="AA143" s="249"/>
      <c r="AB143" s="240"/>
      <c r="AC143" s="288"/>
      <c r="AD143" s="283"/>
      <c r="AE143" s="283"/>
      <c r="AF143" s="283"/>
      <c r="AG143" s="283"/>
      <c r="AH143" s="286"/>
      <c r="AI143" s="312"/>
      <c r="AJ143" s="286"/>
      <c r="AK143" s="312"/>
      <c r="AL143" s="283"/>
      <c r="AM143" s="250"/>
      <c r="AN143" s="291" t="str">
        <f>IF(ISERROR(VLOOKUP(AL143,'Listas Ley Transparencia'!$H$3:$M$17,2,0)),"",VLOOKUP(AL143,'Listas Ley Transparencia'!$H$3:$M$17,2,0))</f>
        <v/>
      </c>
      <c r="AO143" s="292" t="str">
        <f>IF(ISERROR(VLOOKUP(AL143,'Listas Ley Transparencia'!$H$3:$M$17,3,0)),"",VLOOKUP(AL143,'Listas Ley Transparencia'!$H$3:$M$17,3,0))</f>
        <v/>
      </c>
      <c r="AP143" s="292" t="str">
        <f>IF(ISERROR(VLOOKUP(AL143,'Listas Ley Transparencia'!$H$3:$M$17,4,0)),"",VLOOKUP(AL143,'Listas Ley Transparencia'!$H$3:$M$17,4,0))</f>
        <v/>
      </c>
      <c r="AQ143" s="293" t="str">
        <f>IF(ISERROR(VLOOKUP(AL143,'Listas Ley Transparencia'!$H$3:$M$17,6,0)),"",VLOOKUP(AL143,'Listas Ley Transparencia'!$H$3:$M$17,6,0))</f>
        <v/>
      </c>
      <c r="AR143" s="277"/>
      <c r="AS143" s="249"/>
      <c r="AT143" s="278"/>
      <c r="AU143" s="278"/>
      <c r="AV143" s="240"/>
      <c r="AW143" s="301"/>
      <c r="AX143" s="302"/>
      <c r="AY143" s="303"/>
      <c r="AZ143" s="303"/>
      <c r="BA143" s="304" t="str">
        <f t="shared" si="5"/>
        <v>No</v>
      </c>
    </row>
    <row r="144" spans="1:53" ht="93" customHeight="1">
      <c r="A144" s="241">
        <v>142</v>
      </c>
      <c r="B144" s="242"/>
      <c r="C144" s="242"/>
      <c r="D144" s="242"/>
      <c r="E144" s="243"/>
      <c r="F144" s="242"/>
      <c r="G144" s="242"/>
      <c r="H144" s="242"/>
      <c r="I144" s="253"/>
      <c r="J144" s="253"/>
      <c r="K144" s="245"/>
      <c r="L144" s="246"/>
      <c r="M144" s="268"/>
      <c r="N144" s="271"/>
      <c r="O144" s="270">
        <f>IFERROR(VLOOKUP(N144,'Listas Generales'!$B$25:$C$29,2,0),0)</f>
        <v>0</v>
      </c>
      <c r="P144" s="271"/>
      <c r="Q144" s="270">
        <f>IFERROR(VLOOKUP(P144,'Listas Generales'!$B$32:$C$36,2,0),0)</f>
        <v>0</v>
      </c>
      <c r="R144" s="271"/>
      <c r="S144" s="270">
        <f>IFERROR(VLOOKUP(R144,'Listas Generales'!$B$40:$C$44,2,0),0)</f>
        <v>0</v>
      </c>
      <c r="T144" s="272">
        <f t="shared" si="4"/>
        <v>0</v>
      </c>
      <c r="U144" s="271" t="str">
        <f>IFERROR(VLOOKUP(T144,'Listas Generales'!$B$4:$C$7,2,0),"-")</f>
        <v>Sin clasificar</v>
      </c>
      <c r="V144" s="247"/>
      <c r="W144" s="248"/>
      <c r="X144" s="249"/>
      <c r="Y144" s="249"/>
      <c r="Z144" s="249"/>
      <c r="AA144" s="249"/>
      <c r="AB144" s="240"/>
      <c r="AC144" s="288"/>
      <c r="AD144" s="283"/>
      <c r="AE144" s="283"/>
      <c r="AF144" s="283"/>
      <c r="AG144" s="283"/>
      <c r="AH144" s="286"/>
      <c r="AI144" s="312"/>
      <c r="AJ144" s="286"/>
      <c r="AK144" s="312"/>
      <c r="AL144" s="283"/>
      <c r="AM144" s="250"/>
      <c r="AN144" s="291" t="str">
        <f>IF(ISERROR(VLOOKUP(AL144,'Listas Ley Transparencia'!$H$3:$M$17,2,0)),"",VLOOKUP(AL144,'Listas Ley Transparencia'!$H$3:$M$17,2,0))</f>
        <v/>
      </c>
      <c r="AO144" s="292" t="str">
        <f>IF(ISERROR(VLOOKUP(AL144,'Listas Ley Transparencia'!$H$3:$M$17,3,0)),"",VLOOKUP(AL144,'Listas Ley Transparencia'!$H$3:$M$17,3,0))</f>
        <v/>
      </c>
      <c r="AP144" s="292" t="str">
        <f>IF(ISERROR(VLOOKUP(AL144,'Listas Ley Transparencia'!$H$3:$M$17,4,0)),"",VLOOKUP(AL144,'Listas Ley Transparencia'!$H$3:$M$17,4,0))</f>
        <v/>
      </c>
      <c r="AQ144" s="293" t="str">
        <f>IF(ISERROR(VLOOKUP(AL144,'Listas Ley Transparencia'!$H$3:$M$17,6,0)),"",VLOOKUP(AL144,'Listas Ley Transparencia'!$H$3:$M$17,6,0))</f>
        <v/>
      </c>
      <c r="AR144" s="277"/>
      <c r="AS144" s="249"/>
      <c r="AT144" s="278"/>
      <c r="AU144" s="278"/>
      <c r="AV144" s="240"/>
      <c r="AW144" s="301"/>
      <c r="AX144" s="302"/>
      <c r="AY144" s="303"/>
      <c r="AZ144" s="303"/>
      <c r="BA144" s="304" t="str">
        <f t="shared" si="5"/>
        <v>No</v>
      </c>
    </row>
    <row r="145" spans="1:53" ht="93" customHeight="1">
      <c r="A145" s="241">
        <v>143</v>
      </c>
      <c r="B145" s="242"/>
      <c r="C145" s="242"/>
      <c r="D145" s="242"/>
      <c r="E145" s="243"/>
      <c r="F145" s="242"/>
      <c r="G145" s="242"/>
      <c r="H145" s="242"/>
      <c r="I145" s="253"/>
      <c r="J145" s="253"/>
      <c r="K145" s="245"/>
      <c r="L145" s="246"/>
      <c r="M145" s="268"/>
      <c r="N145" s="271"/>
      <c r="O145" s="270">
        <f>IFERROR(VLOOKUP(N145,'Listas Generales'!$B$25:$C$29,2,0),0)</f>
        <v>0</v>
      </c>
      <c r="P145" s="271"/>
      <c r="Q145" s="270">
        <f>IFERROR(VLOOKUP(P145,'Listas Generales'!$B$32:$C$36,2,0),0)</f>
        <v>0</v>
      </c>
      <c r="R145" s="271"/>
      <c r="S145" s="270">
        <f>IFERROR(VLOOKUP(R145,'Listas Generales'!$B$40:$C$44,2,0),0)</f>
        <v>0</v>
      </c>
      <c r="T145" s="272">
        <f t="shared" si="4"/>
        <v>0</v>
      </c>
      <c r="U145" s="271" t="str">
        <f>IFERROR(VLOOKUP(T145,'Listas Generales'!$B$4:$C$7,2,0),"-")</f>
        <v>Sin clasificar</v>
      </c>
      <c r="V145" s="247"/>
      <c r="W145" s="248"/>
      <c r="X145" s="249"/>
      <c r="Y145" s="249"/>
      <c r="Z145" s="249"/>
      <c r="AA145" s="249"/>
      <c r="AB145" s="240"/>
      <c r="AC145" s="288"/>
      <c r="AD145" s="283"/>
      <c r="AE145" s="283"/>
      <c r="AF145" s="283"/>
      <c r="AG145" s="283"/>
      <c r="AH145" s="286"/>
      <c r="AI145" s="312"/>
      <c r="AJ145" s="286"/>
      <c r="AK145" s="312"/>
      <c r="AL145" s="283"/>
      <c r="AM145" s="250"/>
      <c r="AN145" s="291" t="str">
        <f>IF(ISERROR(VLOOKUP(AL145,'Listas Ley Transparencia'!$H$3:$M$17,2,0)),"",VLOOKUP(AL145,'Listas Ley Transparencia'!$H$3:$M$17,2,0))</f>
        <v/>
      </c>
      <c r="AO145" s="292" t="str">
        <f>IF(ISERROR(VLOOKUP(AL145,'Listas Ley Transparencia'!$H$3:$M$17,3,0)),"",VLOOKUP(AL145,'Listas Ley Transparencia'!$H$3:$M$17,3,0))</f>
        <v/>
      </c>
      <c r="AP145" s="292" t="str">
        <f>IF(ISERROR(VLOOKUP(AL145,'Listas Ley Transparencia'!$H$3:$M$17,4,0)),"",VLOOKUP(AL145,'Listas Ley Transparencia'!$H$3:$M$17,4,0))</f>
        <v/>
      </c>
      <c r="AQ145" s="293" t="str">
        <f>IF(ISERROR(VLOOKUP(AL145,'Listas Ley Transparencia'!$H$3:$M$17,6,0)),"",VLOOKUP(AL145,'Listas Ley Transparencia'!$H$3:$M$17,6,0))</f>
        <v/>
      </c>
      <c r="AR145" s="277"/>
      <c r="AS145" s="249"/>
      <c r="AT145" s="278"/>
      <c r="AU145" s="278"/>
      <c r="AV145" s="240"/>
      <c r="AW145" s="301"/>
      <c r="AX145" s="302"/>
      <c r="AY145" s="303"/>
      <c r="AZ145" s="303"/>
      <c r="BA145" s="304" t="str">
        <f t="shared" si="5"/>
        <v>No</v>
      </c>
    </row>
    <row r="146" spans="1:53" ht="93" customHeight="1">
      <c r="A146" s="241">
        <v>144</v>
      </c>
      <c r="B146" s="242"/>
      <c r="C146" s="242"/>
      <c r="D146" s="242"/>
      <c r="E146" s="243"/>
      <c r="F146" s="242"/>
      <c r="G146" s="242"/>
      <c r="H146" s="242"/>
      <c r="I146" s="253"/>
      <c r="J146" s="253"/>
      <c r="K146" s="245"/>
      <c r="L146" s="246"/>
      <c r="M146" s="268"/>
      <c r="N146" s="271"/>
      <c r="O146" s="270">
        <f>IFERROR(VLOOKUP(N146,'Listas Generales'!$B$25:$C$29,2,0),0)</f>
        <v>0</v>
      </c>
      <c r="P146" s="271"/>
      <c r="Q146" s="270">
        <f>IFERROR(VLOOKUP(P146,'Listas Generales'!$B$32:$C$36,2,0),0)</f>
        <v>0</v>
      </c>
      <c r="R146" s="271"/>
      <c r="S146" s="270">
        <f>IFERROR(VLOOKUP(R146,'Listas Generales'!$B$40:$C$44,2,0),0)</f>
        <v>0</v>
      </c>
      <c r="T146" s="272">
        <f t="shared" si="4"/>
        <v>0</v>
      </c>
      <c r="U146" s="271" t="str">
        <f>IFERROR(VLOOKUP(T146,'Listas Generales'!$B$4:$C$7,2,0),"-")</f>
        <v>Sin clasificar</v>
      </c>
      <c r="V146" s="247"/>
      <c r="W146" s="248"/>
      <c r="X146" s="249"/>
      <c r="Y146" s="249"/>
      <c r="Z146" s="249"/>
      <c r="AA146" s="249"/>
      <c r="AB146" s="240"/>
      <c r="AC146" s="288"/>
      <c r="AD146" s="283"/>
      <c r="AE146" s="283"/>
      <c r="AF146" s="283"/>
      <c r="AG146" s="283"/>
      <c r="AH146" s="286"/>
      <c r="AI146" s="312"/>
      <c r="AJ146" s="286"/>
      <c r="AK146" s="312"/>
      <c r="AL146" s="283"/>
      <c r="AM146" s="250"/>
      <c r="AN146" s="291" t="str">
        <f>IF(ISERROR(VLOOKUP(AL146,'Listas Ley Transparencia'!$H$3:$M$17,2,0)),"",VLOOKUP(AL146,'Listas Ley Transparencia'!$H$3:$M$17,2,0))</f>
        <v/>
      </c>
      <c r="AO146" s="292" t="str">
        <f>IF(ISERROR(VLOOKUP(AL146,'Listas Ley Transparencia'!$H$3:$M$17,3,0)),"",VLOOKUP(AL146,'Listas Ley Transparencia'!$H$3:$M$17,3,0))</f>
        <v/>
      </c>
      <c r="AP146" s="292" t="str">
        <f>IF(ISERROR(VLOOKUP(AL146,'Listas Ley Transparencia'!$H$3:$M$17,4,0)),"",VLOOKUP(AL146,'Listas Ley Transparencia'!$H$3:$M$17,4,0))</f>
        <v/>
      </c>
      <c r="AQ146" s="293" t="str">
        <f>IF(ISERROR(VLOOKUP(AL146,'Listas Ley Transparencia'!$H$3:$M$17,6,0)),"",VLOOKUP(AL146,'Listas Ley Transparencia'!$H$3:$M$17,6,0))</f>
        <v/>
      </c>
      <c r="AR146" s="277"/>
      <c r="AS146" s="249"/>
      <c r="AT146" s="278"/>
      <c r="AU146" s="278"/>
      <c r="AV146" s="240"/>
      <c r="AW146" s="301"/>
      <c r="AX146" s="302"/>
      <c r="AY146" s="303"/>
      <c r="AZ146" s="303"/>
      <c r="BA146" s="304" t="str">
        <f t="shared" si="5"/>
        <v>No</v>
      </c>
    </row>
    <row r="147" spans="1:53" ht="93" customHeight="1">
      <c r="A147" s="241">
        <v>145</v>
      </c>
      <c r="B147" s="242"/>
      <c r="C147" s="242"/>
      <c r="D147" s="242"/>
      <c r="E147" s="243"/>
      <c r="F147" s="242"/>
      <c r="G147" s="242"/>
      <c r="H147" s="242"/>
      <c r="I147" s="253"/>
      <c r="J147" s="253"/>
      <c r="K147" s="245"/>
      <c r="L147" s="246"/>
      <c r="M147" s="268"/>
      <c r="N147" s="271"/>
      <c r="O147" s="270">
        <f>IFERROR(VLOOKUP(N147,'Listas Generales'!$B$25:$C$29,2,0),0)</f>
        <v>0</v>
      </c>
      <c r="P147" s="271"/>
      <c r="Q147" s="270">
        <f>IFERROR(VLOOKUP(P147,'Listas Generales'!$B$32:$C$36,2,0),0)</f>
        <v>0</v>
      </c>
      <c r="R147" s="271"/>
      <c r="S147" s="270">
        <f>IFERROR(VLOOKUP(R147,'Listas Generales'!$B$40:$C$44,2,0),0)</f>
        <v>0</v>
      </c>
      <c r="T147" s="272">
        <f t="shared" si="4"/>
        <v>0</v>
      </c>
      <c r="U147" s="271" t="str">
        <f>IFERROR(VLOOKUP(T147,'Listas Generales'!$B$4:$C$7,2,0),"-")</f>
        <v>Sin clasificar</v>
      </c>
      <c r="V147" s="247"/>
      <c r="W147" s="248"/>
      <c r="X147" s="249"/>
      <c r="Y147" s="249"/>
      <c r="Z147" s="249"/>
      <c r="AA147" s="249"/>
      <c r="AB147" s="240"/>
      <c r="AC147" s="288"/>
      <c r="AD147" s="283"/>
      <c r="AE147" s="283"/>
      <c r="AF147" s="283"/>
      <c r="AG147" s="283"/>
      <c r="AH147" s="286"/>
      <c r="AI147" s="312"/>
      <c r="AJ147" s="286"/>
      <c r="AK147" s="312"/>
      <c r="AL147" s="283"/>
      <c r="AM147" s="250"/>
      <c r="AN147" s="291" t="str">
        <f>IF(ISERROR(VLOOKUP(AL147,'Listas Ley Transparencia'!$H$3:$M$17,2,0)),"",VLOOKUP(AL147,'Listas Ley Transparencia'!$H$3:$M$17,2,0))</f>
        <v/>
      </c>
      <c r="AO147" s="292" t="str">
        <f>IF(ISERROR(VLOOKUP(AL147,'Listas Ley Transparencia'!$H$3:$M$17,3,0)),"",VLOOKUP(AL147,'Listas Ley Transparencia'!$H$3:$M$17,3,0))</f>
        <v/>
      </c>
      <c r="AP147" s="292" t="str">
        <f>IF(ISERROR(VLOOKUP(AL147,'Listas Ley Transparencia'!$H$3:$M$17,4,0)),"",VLOOKUP(AL147,'Listas Ley Transparencia'!$H$3:$M$17,4,0))</f>
        <v/>
      </c>
      <c r="AQ147" s="293" t="str">
        <f>IF(ISERROR(VLOOKUP(AL147,'Listas Ley Transparencia'!$H$3:$M$17,6,0)),"",VLOOKUP(AL147,'Listas Ley Transparencia'!$H$3:$M$17,6,0))</f>
        <v/>
      </c>
      <c r="AR147" s="277"/>
      <c r="AS147" s="249"/>
      <c r="AT147" s="278"/>
      <c r="AU147" s="278"/>
      <c r="AV147" s="240"/>
      <c r="AW147" s="301"/>
      <c r="AX147" s="302"/>
      <c r="AY147" s="303"/>
      <c r="AZ147" s="303"/>
      <c r="BA147" s="304" t="str">
        <f t="shared" si="5"/>
        <v>No</v>
      </c>
    </row>
    <row r="148" spans="1:53" ht="93" customHeight="1">
      <c r="A148" s="241">
        <v>146</v>
      </c>
      <c r="B148" s="242"/>
      <c r="C148" s="242"/>
      <c r="D148" s="242"/>
      <c r="E148" s="243"/>
      <c r="F148" s="242"/>
      <c r="G148" s="242"/>
      <c r="H148" s="242"/>
      <c r="I148" s="253"/>
      <c r="J148" s="253"/>
      <c r="K148" s="245"/>
      <c r="L148" s="246"/>
      <c r="M148" s="268"/>
      <c r="N148" s="271"/>
      <c r="O148" s="270">
        <f>IFERROR(VLOOKUP(N148,'Listas Generales'!$B$25:$C$29,2,0),0)</f>
        <v>0</v>
      </c>
      <c r="P148" s="271"/>
      <c r="Q148" s="270">
        <f>IFERROR(VLOOKUP(P148,'Listas Generales'!$B$32:$C$36,2,0),0)</f>
        <v>0</v>
      </c>
      <c r="R148" s="271"/>
      <c r="S148" s="270">
        <f>IFERROR(VLOOKUP(R148,'Listas Generales'!$B$40:$C$44,2,0),0)</f>
        <v>0</v>
      </c>
      <c r="T148" s="272">
        <f t="shared" si="4"/>
        <v>0</v>
      </c>
      <c r="U148" s="271" t="str">
        <f>IFERROR(VLOOKUP(T148,'Listas Generales'!$B$4:$C$7,2,0),"-")</f>
        <v>Sin clasificar</v>
      </c>
      <c r="V148" s="247"/>
      <c r="W148" s="248"/>
      <c r="X148" s="249"/>
      <c r="Y148" s="249"/>
      <c r="Z148" s="249"/>
      <c r="AA148" s="249"/>
      <c r="AB148" s="240"/>
      <c r="AC148" s="288"/>
      <c r="AD148" s="283"/>
      <c r="AE148" s="283"/>
      <c r="AF148" s="283"/>
      <c r="AG148" s="283"/>
      <c r="AH148" s="286"/>
      <c r="AI148" s="312"/>
      <c r="AJ148" s="286"/>
      <c r="AK148" s="312"/>
      <c r="AL148" s="283"/>
      <c r="AM148" s="250"/>
      <c r="AN148" s="291" t="str">
        <f>IF(ISERROR(VLOOKUP(AL148,'Listas Ley Transparencia'!$H$3:$M$17,2,0)),"",VLOOKUP(AL148,'Listas Ley Transparencia'!$H$3:$M$17,2,0))</f>
        <v/>
      </c>
      <c r="AO148" s="292" t="str">
        <f>IF(ISERROR(VLOOKUP(AL148,'Listas Ley Transparencia'!$H$3:$M$17,3,0)),"",VLOOKUP(AL148,'Listas Ley Transparencia'!$H$3:$M$17,3,0))</f>
        <v/>
      </c>
      <c r="AP148" s="292" t="str">
        <f>IF(ISERROR(VLOOKUP(AL148,'Listas Ley Transparencia'!$H$3:$M$17,4,0)),"",VLOOKUP(AL148,'Listas Ley Transparencia'!$H$3:$M$17,4,0))</f>
        <v/>
      </c>
      <c r="AQ148" s="293" t="str">
        <f>IF(ISERROR(VLOOKUP(AL148,'Listas Ley Transparencia'!$H$3:$M$17,6,0)),"",VLOOKUP(AL148,'Listas Ley Transparencia'!$H$3:$M$17,6,0))</f>
        <v/>
      </c>
      <c r="AR148" s="277"/>
      <c r="AS148" s="249"/>
      <c r="AT148" s="278"/>
      <c r="AU148" s="278"/>
      <c r="AV148" s="240"/>
      <c r="AW148" s="301"/>
      <c r="AX148" s="302"/>
      <c r="AY148" s="303"/>
      <c r="AZ148" s="303"/>
      <c r="BA148" s="304" t="str">
        <f t="shared" si="5"/>
        <v>No</v>
      </c>
    </row>
    <row r="149" spans="1:53" ht="93" customHeight="1">
      <c r="A149" s="241">
        <v>147</v>
      </c>
      <c r="B149" s="242"/>
      <c r="C149" s="242"/>
      <c r="D149" s="242"/>
      <c r="E149" s="243"/>
      <c r="F149" s="242"/>
      <c r="G149" s="242"/>
      <c r="H149" s="242"/>
      <c r="I149" s="253"/>
      <c r="J149" s="253"/>
      <c r="K149" s="245"/>
      <c r="L149" s="246"/>
      <c r="M149" s="268"/>
      <c r="N149" s="271"/>
      <c r="O149" s="270">
        <f>IFERROR(VLOOKUP(N149,'Listas Generales'!$B$25:$C$29,2,0),0)</f>
        <v>0</v>
      </c>
      <c r="P149" s="271"/>
      <c r="Q149" s="270">
        <f>IFERROR(VLOOKUP(P149,'Listas Generales'!$B$32:$C$36,2,0),0)</f>
        <v>0</v>
      </c>
      <c r="R149" s="271"/>
      <c r="S149" s="270">
        <f>IFERROR(VLOOKUP(R149,'Listas Generales'!$B$40:$C$44,2,0),0)</f>
        <v>0</v>
      </c>
      <c r="T149" s="272">
        <f t="shared" si="4"/>
        <v>0</v>
      </c>
      <c r="U149" s="271" t="str">
        <f>IFERROR(VLOOKUP(T149,'Listas Generales'!$B$4:$C$7,2,0),"-")</f>
        <v>Sin clasificar</v>
      </c>
      <c r="V149" s="247"/>
      <c r="W149" s="277"/>
      <c r="X149" s="278"/>
      <c r="Y149" s="278"/>
      <c r="Z149" s="278"/>
      <c r="AA149" s="278"/>
      <c r="AB149" s="279"/>
      <c r="AC149" s="288"/>
      <c r="AD149" s="283"/>
      <c r="AE149" s="283"/>
      <c r="AF149" s="283"/>
      <c r="AG149" s="283"/>
      <c r="AH149" s="286"/>
      <c r="AI149" s="312"/>
      <c r="AJ149" s="286"/>
      <c r="AK149" s="312"/>
      <c r="AL149" s="283"/>
      <c r="AM149" s="250"/>
      <c r="AN149" s="291" t="str">
        <f>IF(ISERROR(VLOOKUP(AL149,'Listas Ley Transparencia'!$H$3:$M$17,2,0)),"",VLOOKUP(AL149,'Listas Ley Transparencia'!$H$3:$M$17,2,0))</f>
        <v/>
      </c>
      <c r="AO149" s="292" t="str">
        <f>IF(ISERROR(VLOOKUP(AL149,'Listas Ley Transparencia'!$H$3:$M$17,3,0)),"",VLOOKUP(AL149,'Listas Ley Transparencia'!$H$3:$M$17,3,0))</f>
        <v/>
      </c>
      <c r="AP149" s="292" t="str">
        <f>IF(ISERROR(VLOOKUP(AL149,'Listas Ley Transparencia'!$H$3:$M$17,4,0)),"",VLOOKUP(AL149,'Listas Ley Transparencia'!$H$3:$M$17,4,0))</f>
        <v/>
      </c>
      <c r="AQ149" s="293" t="str">
        <f>IF(ISERROR(VLOOKUP(AL149,'Listas Ley Transparencia'!$H$3:$M$17,6,0)),"",VLOOKUP(AL149,'Listas Ley Transparencia'!$H$3:$M$17,6,0))</f>
        <v/>
      </c>
      <c r="AR149" s="277"/>
      <c r="AS149" s="249"/>
      <c r="AT149" s="278"/>
      <c r="AU149" s="278"/>
      <c r="AV149" s="240"/>
      <c r="AW149" s="301"/>
      <c r="AX149" s="302"/>
      <c r="AY149" s="303"/>
      <c r="AZ149" s="303"/>
      <c r="BA149" s="304" t="str">
        <f t="shared" si="5"/>
        <v>No</v>
      </c>
    </row>
    <row r="150" spans="1:53" ht="93" customHeight="1">
      <c r="A150" s="241">
        <v>148</v>
      </c>
      <c r="B150" s="242"/>
      <c r="C150" s="242"/>
      <c r="D150" s="242"/>
      <c r="E150" s="243"/>
      <c r="F150" s="242"/>
      <c r="G150" s="242"/>
      <c r="H150" s="242"/>
      <c r="I150" s="253"/>
      <c r="J150" s="253"/>
      <c r="K150" s="245"/>
      <c r="L150" s="246"/>
      <c r="M150" s="268"/>
      <c r="N150" s="271"/>
      <c r="O150" s="270">
        <f>IFERROR(VLOOKUP(N150,'Listas Generales'!$B$25:$C$29,2,0),0)</f>
        <v>0</v>
      </c>
      <c r="P150" s="271"/>
      <c r="Q150" s="270">
        <f>IFERROR(VLOOKUP(P150,'Listas Generales'!$B$32:$C$36,2,0),0)</f>
        <v>0</v>
      </c>
      <c r="R150" s="271"/>
      <c r="S150" s="270">
        <f>IFERROR(VLOOKUP(R150,'Listas Generales'!$B$40:$C$44,2,0),0)</f>
        <v>0</v>
      </c>
      <c r="T150" s="272">
        <f t="shared" si="4"/>
        <v>0</v>
      </c>
      <c r="U150" s="271" t="str">
        <f>IFERROR(VLOOKUP(T150,'Listas Generales'!$B$4:$C$7,2,0),"-")</f>
        <v>Sin clasificar</v>
      </c>
      <c r="V150" s="247"/>
      <c r="W150" s="277"/>
      <c r="X150" s="278"/>
      <c r="Y150" s="278"/>
      <c r="Z150" s="278"/>
      <c r="AA150" s="278"/>
      <c r="AB150" s="279"/>
      <c r="AC150" s="288"/>
      <c r="AD150" s="283"/>
      <c r="AE150" s="283"/>
      <c r="AF150" s="283"/>
      <c r="AG150" s="283"/>
      <c r="AH150" s="286"/>
      <c r="AI150" s="312"/>
      <c r="AJ150" s="286"/>
      <c r="AK150" s="312"/>
      <c r="AL150" s="283"/>
      <c r="AM150" s="250"/>
      <c r="AN150" s="291" t="str">
        <f>IF(ISERROR(VLOOKUP(AL150,'Listas Ley Transparencia'!$H$3:$M$17,2,0)),"",VLOOKUP(AL150,'Listas Ley Transparencia'!$H$3:$M$17,2,0))</f>
        <v/>
      </c>
      <c r="AO150" s="292" t="str">
        <f>IF(ISERROR(VLOOKUP(AL150,'Listas Ley Transparencia'!$H$3:$M$17,3,0)),"",VLOOKUP(AL150,'Listas Ley Transparencia'!$H$3:$M$17,3,0))</f>
        <v/>
      </c>
      <c r="AP150" s="292" t="str">
        <f>IF(ISERROR(VLOOKUP(AL150,'Listas Ley Transparencia'!$H$3:$M$17,4,0)),"",VLOOKUP(AL150,'Listas Ley Transparencia'!$H$3:$M$17,4,0))</f>
        <v/>
      </c>
      <c r="AQ150" s="293" t="str">
        <f>IF(ISERROR(VLOOKUP(AL150,'Listas Ley Transparencia'!$H$3:$M$17,6,0)),"",VLOOKUP(AL150,'Listas Ley Transparencia'!$H$3:$M$17,6,0))</f>
        <v/>
      </c>
      <c r="AR150" s="277"/>
      <c r="AS150" s="249"/>
      <c r="AT150" s="278"/>
      <c r="AU150" s="278"/>
      <c r="AV150" s="240"/>
      <c r="AW150" s="301"/>
      <c r="AX150" s="302"/>
      <c r="AY150" s="303"/>
      <c r="AZ150" s="303"/>
      <c r="BA150" s="304" t="str">
        <f t="shared" si="5"/>
        <v>No</v>
      </c>
    </row>
    <row r="151" spans="1:53" ht="93" customHeight="1">
      <c r="A151" s="241">
        <v>149</v>
      </c>
      <c r="B151" s="242"/>
      <c r="C151" s="242"/>
      <c r="D151" s="242"/>
      <c r="E151" s="243"/>
      <c r="F151" s="242"/>
      <c r="G151" s="242"/>
      <c r="H151" s="242"/>
      <c r="I151" s="253"/>
      <c r="J151" s="253"/>
      <c r="K151" s="245"/>
      <c r="L151" s="246"/>
      <c r="M151" s="268"/>
      <c r="N151" s="271"/>
      <c r="O151" s="270">
        <f>IFERROR(VLOOKUP(N151,'Listas Generales'!$B$25:$C$29,2,0),0)</f>
        <v>0</v>
      </c>
      <c r="P151" s="271"/>
      <c r="Q151" s="270">
        <f>IFERROR(VLOOKUP(P151,'Listas Generales'!$B$32:$C$36,2,0),0)</f>
        <v>0</v>
      </c>
      <c r="R151" s="271"/>
      <c r="S151" s="270">
        <f>IFERROR(VLOOKUP(R151,'Listas Generales'!$B$40:$C$44,2,0),0)</f>
        <v>0</v>
      </c>
      <c r="T151" s="272">
        <f t="shared" si="4"/>
        <v>0</v>
      </c>
      <c r="U151" s="271" t="str">
        <f>IFERROR(VLOOKUP(T151,'Listas Generales'!$B$4:$C$7,2,0),"-")</f>
        <v>Sin clasificar</v>
      </c>
      <c r="V151" s="247"/>
      <c r="W151" s="277"/>
      <c r="X151" s="278"/>
      <c r="Y151" s="278"/>
      <c r="Z151" s="278"/>
      <c r="AA151" s="278"/>
      <c r="AB151" s="279"/>
      <c r="AC151" s="288"/>
      <c r="AD151" s="283"/>
      <c r="AE151" s="283"/>
      <c r="AF151" s="283"/>
      <c r="AG151" s="283"/>
      <c r="AH151" s="286"/>
      <c r="AI151" s="312"/>
      <c r="AJ151" s="286"/>
      <c r="AK151" s="312"/>
      <c r="AL151" s="283"/>
      <c r="AM151" s="250"/>
      <c r="AN151" s="291" t="str">
        <f>IF(ISERROR(VLOOKUP(AL151,'Listas Ley Transparencia'!$H$3:$M$17,2,0)),"",VLOOKUP(AL151,'Listas Ley Transparencia'!$H$3:$M$17,2,0))</f>
        <v/>
      </c>
      <c r="AO151" s="292" t="str">
        <f>IF(ISERROR(VLOOKUP(AL151,'Listas Ley Transparencia'!$H$3:$M$17,3,0)),"",VLOOKUP(AL151,'Listas Ley Transparencia'!$H$3:$M$17,3,0))</f>
        <v/>
      </c>
      <c r="AP151" s="292" t="str">
        <f>IF(ISERROR(VLOOKUP(AL151,'Listas Ley Transparencia'!$H$3:$M$17,4,0)),"",VLOOKUP(AL151,'Listas Ley Transparencia'!$H$3:$M$17,4,0))</f>
        <v/>
      </c>
      <c r="AQ151" s="293" t="str">
        <f>IF(ISERROR(VLOOKUP(AL151,'Listas Ley Transparencia'!$H$3:$M$17,6,0)),"",VLOOKUP(AL151,'Listas Ley Transparencia'!$H$3:$M$17,6,0))</f>
        <v/>
      </c>
      <c r="AR151" s="277"/>
      <c r="AS151" s="249"/>
      <c r="AT151" s="278"/>
      <c r="AU151" s="278"/>
      <c r="AV151" s="240"/>
      <c r="AW151" s="301"/>
      <c r="AX151" s="302"/>
      <c r="AY151" s="303"/>
      <c r="AZ151" s="303"/>
      <c r="BA151" s="304" t="str">
        <f t="shared" si="5"/>
        <v>No</v>
      </c>
    </row>
    <row r="152" spans="1:53" ht="93" customHeight="1">
      <c r="A152" s="241">
        <v>150</v>
      </c>
      <c r="B152" s="242"/>
      <c r="C152" s="242"/>
      <c r="D152" s="242"/>
      <c r="E152" s="243"/>
      <c r="F152" s="242"/>
      <c r="G152" s="242"/>
      <c r="H152" s="242"/>
      <c r="I152" s="253"/>
      <c r="J152" s="253"/>
      <c r="K152" s="245"/>
      <c r="L152" s="246"/>
      <c r="M152" s="268"/>
      <c r="N152" s="271"/>
      <c r="O152" s="270">
        <f>IFERROR(VLOOKUP(N152,'Listas Generales'!$B$25:$C$29,2,0),0)</f>
        <v>0</v>
      </c>
      <c r="P152" s="271"/>
      <c r="Q152" s="270">
        <f>IFERROR(VLOOKUP(P152,'Listas Generales'!$B$32:$C$36,2,0),0)</f>
        <v>0</v>
      </c>
      <c r="R152" s="271"/>
      <c r="S152" s="270">
        <f>IFERROR(VLOOKUP(R152,'Listas Generales'!$B$40:$C$44,2,0),0)</f>
        <v>0</v>
      </c>
      <c r="T152" s="272">
        <f t="shared" si="4"/>
        <v>0</v>
      </c>
      <c r="U152" s="271" t="str">
        <f>IFERROR(VLOOKUP(T152,'Listas Generales'!$B$4:$C$7,2,0),"-")</f>
        <v>Sin clasificar</v>
      </c>
      <c r="V152" s="247"/>
      <c r="W152" s="277"/>
      <c r="X152" s="278"/>
      <c r="Y152" s="278"/>
      <c r="Z152" s="278"/>
      <c r="AA152" s="278"/>
      <c r="AB152" s="279"/>
      <c r="AC152" s="288"/>
      <c r="AD152" s="283"/>
      <c r="AE152" s="283"/>
      <c r="AF152" s="283"/>
      <c r="AG152" s="283"/>
      <c r="AH152" s="286"/>
      <c r="AI152" s="312"/>
      <c r="AJ152" s="286"/>
      <c r="AK152" s="312"/>
      <c r="AL152" s="283"/>
      <c r="AM152" s="250"/>
      <c r="AN152" s="291" t="str">
        <f>IF(ISERROR(VLOOKUP(AL152,'Listas Ley Transparencia'!$H$3:$M$17,2,0)),"",VLOOKUP(AL152,'Listas Ley Transparencia'!$H$3:$M$17,2,0))</f>
        <v/>
      </c>
      <c r="AO152" s="292" t="str">
        <f>IF(ISERROR(VLOOKUP(AL152,'Listas Ley Transparencia'!$H$3:$M$17,3,0)),"",VLOOKUP(AL152,'Listas Ley Transparencia'!$H$3:$M$17,3,0))</f>
        <v/>
      </c>
      <c r="AP152" s="292" t="str">
        <f>IF(ISERROR(VLOOKUP(AL152,'Listas Ley Transparencia'!$H$3:$M$17,4,0)),"",VLOOKUP(AL152,'Listas Ley Transparencia'!$H$3:$M$17,4,0))</f>
        <v/>
      </c>
      <c r="AQ152" s="293" t="str">
        <f>IF(ISERROR(VLOOKUP(AL152,'Listas Ley Transparencia'!$H$3:$M$17,6,0)),"",VLOOKUP(AL152,'Listas Ley Transparencia'!$H$3:$M$17,6,0))</f>
        <v/>
      </c>
      <c r="AR152" s="277"/>
      <c r="AS152" s="249"/>
      <c r="AT152" s="278"/>
      <c r="AU152" s="278"/>
      <c r="AV152" s="240"/>
      <c r="AW152" s="301"/>
      <c r="AX152" s="302"/>
      <c r="AY152" s="303"/>
      <c r="AZ152" s="303"/>
      <c r="BA152" s="304" t="str">
        <f t="shared" si="5"/>
        <v>No</v>
      </c>
    </row>
    <row r="153" spans="1:53" ht="93" customHeight="1">
      <c r="A153" s="241">
        <v>151</v>
      </c>
      <c r="B153" s="242"/>
      <c r="C153" s="242"/>
      <c r="D153" s="242"/>
      <c r="E153" s="243"/>
      <c r="F153" s="242"/>
      <c r="G153" s="242"/>
      <c r="H153" s="242"/>
      <c r="I153" s="253"/>
      <c r="J153" s="253"/>
      <c r="K153" s="245"/>
      <c r="L153" s="246"/>
      <c r="M153" s="268"/>
      <c r="N153" s="271"/>
      <c r="O153" s="270">
        <f>IFERROR(VLOOKUP(N153,'Listas Generales'!$B$25:$C$29,2,0),0)</f>
        <v>0</v>
      </c>
      <c r="P153" s="271"/>
      <c r="Q153" s="270">
        <f>IFERROR(VLOOKUP(P153,'Listas Generales'!$B$32:$C$36,2,0),0)</f>
        <v>0</v>
      </c>
      <c r="R153" s="271"/>
      <c r="S153" s="270">
        <f>IFERROR(VLOOKUP(R153,'Listas Generales'!$B$40:$C$44,2,0),0)</f>
        <v>0</v>
      </c>
      <c r="T153" s="272">
        <f t="shared" si="4"/>
        <v>0</v>
      </c>
      <c r="U153" s="271" t="str">
        <f>IFERROR(VLOOKUP(T153,'Listas Generales'!$B$4:$C$7,2,0),"-")</f>
        <v>Sin clasificar</v>
      </c>
      <c r="V153" s="247"/>
      <c r="W153" s="277"/>
      <c r="X153" s="278"/>
      <c r="Y153" s="278"/>
      <c r="Z153" s="278"/>
      <c r="AA153" s="278"/>
      <c r="AB153" s="279"/>
      <c r="AC153" s="288"/>
      <c r="AD153" s="283"/>
      <c r="AE153" s="283"/>
      <c r="AF153" s="283"/>
      <c r="AG153" s="283"/>
      <c r="AH153" s="286"/>
      <c r="AI153" s="312"/>
      <c r="AJ153" s="286"/>
      <c r="AK153" s="312"/>
      <c r="AL153" s="283"/>
      <c r="AM153" s="250"/>
      <c r="AN153" s="291" t="str">
        <f>IF(ISERROR(VLOOKUP(AL153,'Listas Ley Transparencia'!$H$3:$M$17,2,0)),"",VLOOKUP(AL153,'Listas Ley Transparencia'!$H$3:$M$17,2,0))</f>
        <v/>
      </c>
      <c r="AO153" s="292" t="str">
        <f>IF(ISERROR(VLOOKUP(AL153,'Listas Ley Transparencia'!$H$3:$M$17,3,0)),"",VLOOKUP(AL153,'Listas Ley Transparencia'!$H$3:$M$17,3,0))</f>
        <v/>
      </c>
      <c r="AP153" s="292" t="str">
        <f>IF(ISERROR(VLOOKUP(AL153,'Listas Ley Transparencia'!$H$3:$M$17,4,0)),"",VLOOKUP(AL153,'Listas Ley Transparencia'!$H$3:$M$17,4,0))</f>
        <v/>
      </c>
      <c r="AQ153" s="293" t="str">
        <f>IF(ISERROR(VLOOKUP(AL153,'Listas Ley Transparencia'!$H$3:$M$17,6,0)),"",VLOOKUP(AL153,'Listas Ley Transparencia'!$H$3:$M$17,6,0))</f>
        <v/>
      </c>
      <c r="AR153" s="277"/>
      <c r="AS153" s="249"/>
      <c r="AT153" s="278"/>
      <c r="AU153" s="278"/>
      <c r="AV153" s="240"/>
      <c r="AW153" s="301"/>
      <c r="AX153" s="302"/>
      <c r="AY153" s="303"/>
      <c r="AZ153" s="303"/>
      <c r="BA153" s="304" t="str">
        <f t="shared" si="5"/>
        <v>No</v>
      </c>
    </row>
    <row r="154" spans="1:53" ht="93" customHeight="1">
      <c r="A154" s="241">
        <v>152</v>
      </c>
      <c r="B154" s="242"/>
      <c r="C154" s="242"/>
      <c r="D154" s="242"/>
      <c r="E154" s="243"/>
      <c r="F154" s="242"/>
      <c r="G154" s="242"/>
      <c r="H154" s="242"/>
      <c r="I154" s="253"/>
      <c r="J154" s="253"/>
      <c r="K154" s="245"/>
      <c r="L154" s="246"/>
      <c r="M154" s="268"/>
      <c r="N154" s="271"/>
      <c r="O154" s="270">
        <f>IFERROR(VLOOKUP(N154,'Listas Generales'!$B$25:$C$29,2,0),0)</f>
        <v>0</v>
      </c>
      <c r="P154" s="271"/>
      <c r="Q154" s="270">
        <f>IFERROR(VLOOKUP(P154,'Listas Generales'!$B$32:$C$36,2,0),0)</f>
        <v>0</v>
      </c>
      <c r="R154" s="271"/>
      <c r="S154" s="270">
        <f>IFERROR(VLOOKUP(R154,'Listas Generales'!$B$40:$C$44,2,0),0)</f>
        <v>0</v>
      </c>
      <c r="T154" s="272">
        <f t="shared" si="4"/>
        <v>0</v>
      </c>
      <c r="U154" s="271" t="str">
        <f>IFERROR(VLOOKUP(T154,'Listas Generales'!$B$4:$C$7,2,0),"-")</f>
        <v>Sin clasificar</v>
      </c>
      <c r="V154" s="247"/>
      <c r="W154" s="277"/>
      <c r="X154" s="278"/>
      <c r="Y154" s="278"/>
      <c r="Z154" s="278"/>
      <c r="AA154" s="278"/>
      <c r="AB154" s="279"/>
      <c r="AC154" s="288"/>
      <c r="AD154" s="283"/>
      <c r="AE154" s="283"/>
      <c r="AF154" s="283"/>
      <c r="AG154" s="283"/>
      <c r="AH154" s="286"/>
      <c r="AI154" s="312"/>
      <c r="AJ154" s="286"/>
      <c r="AK154" s="312"/>
      <c r="AL154" s="283"/>
      <c r="AM154" s="250"/>
      <c r="AN154" s="291" t="str">
        <f>IF(ISERROR(VLOOKUP(AL154,'Listas Ley Transparencia'!$H$3:$M$17,2,0)),"",VLOOKUP(AL154,'Listas Ley Transparencia'!$H$3:$M$17,2,0))</f>
        <v/>
      </c>
      <c r="AO154" s="292" t="str">
        <f>IF(ISERROR(VLOOKUP(AL154,'Listas Ley Transparencia'!$H$3:$M$17,3,0)),"",VLOOKUP(AL154,'Listas Ley Transparencia'!$H$3:$M$17,3,0))</f>
        <v/>
      </c>
      <c r="AP154" s="292" t="str">
        <f>IF(ISERROR(VLOOKUP(AL154,'Listas Ley Transparencia'!$H$3:$M$17,4,0)),"",VLOOKUP(AL154,'Listas Ley Transparencia'!$H$3:$M$17,4,0))</f>
        <v/>
      </c>
      <c r="AQ154" s="293" t="str">
        <f>IF(ISERROR(VLOOKUP(AL154,'Listas Ley Transparencia'!$H$3:$M$17,6,0)),"",VLOOKUP(AL154,'Listas Ley Transparencia'!$H$3:$M$17,6,0))</f>
        <v/>
      </c>
      <c r="AR154" s="277"/>
      <c r="AS154" s="249"/>
      <c r="AT154" s="278"/>
      <c r="AU154" s="278"/>
      <c r="AV154" s="240"/>
      <c r="AW154" s="301"/>
      <c r="AX154" s="302"/>
      <c r="AY154" s="303"/>
      <c r="AZ154" s="303"/>
      <c r="BA154" s="304" t="str">
        <f t="shared" si="5"/>
        <v>No</v>
      </c>
    </row>
    <row r="155" spans="1:53" ht="93" customHeight="1">
      <c r="A155" s="241">
        <v>153</v>
      </c>
      <c r="B155" s="242"/>
      <c r="C155" s="242"/>
      <c r="D155" s="242"/>
      <c r="E155" s="243"/>
      <c r="F155" s="242"/>
      <c r="G155" s="242"/>
      <c r="H155" s="242"/>
      <c r="I155" s="253"/>
      <c r="J155" s="253"/>
      <c r="K155" s="245"/>
      <c r="L155" s="246"/>
      <c r="M155" s="268"/>
      <c r="N155" s="271"/>
      <c r="O155" s="270">
        <f>IFERROR(VLOOKUP(N155,'Listas Generales'!$B$25:$C$29,2,0),0)</f>
        <v>0</v>
      </c>
      <c r="P155" s="271"/>
      <c r="Q155" s="270">
        <f>IFERROR(VLOOKUP(P155,'Listas Generales'!$B$32:$C$36,2,0),0)</f>
        <v>0</v>
      </c>
      <c r="R155" s="271"/>
      <c r="S155" s="270">
        <f>IFERROR(VLOOKUP(R155,'Listas Generales'!$B$40:$C$44,2,0),0)</f>
        <v>0</v>
      </c>
      <c r="T155" s="272">
        <f t="shared" si="4"/>
        <v>0</v>
      </c>
      <c r="U155" s="271" t="str">
        <f>IFERROR(VLOOKUP(T155,'Listas Generales'!$B$4:$C$7,2,0),"-")</f>
        <v>Sin clasificar</v>
      </c>
      <c r="V155" s="247"/>
      <c r="W155" s="277"/>
      <c r="X155" s="278"/>
      <c r="Y155" s="278"/>
      <c r="Z155" s="278"/>
      <c r="AA155" s="278"/>
      <c r="AB155" s="279"/>
      <c r="AC155" s="288"/>
      <c r="AD155" s="283"/>
      <c r="AE155" s="283"/>
      <c r="AF155" s="283"/>
      <c r="AG155" s="283"/>
      <c r="AH155" s="286"/>
      <c r="AI155" s="312"/>
      <c r="AJ155" s="286"/>
      <c r="AK155" s="312"/>
      <c r="AL155" s="283"/>
      <c r="AM155" s="250"/>
      <c r="AN155" s="291" t="str">
        <f>IF(ISERROR(VLOOKUP(AL155,'Listas Ley Transparencia'!$H$3:$M$17,2,0)),"",VLOOKUP(AL155,'Listas Ley Transparencia'!$H$3:$M$17,2,0))</f>
        <v/>
      </c>
      <c r="AO155" s="292" t="str">
        <f>IF(ISERROR(VLOOKUP(AL155,'Listas Ley Transparencia'!$H$3:$M$17,3,0)),"",VLOOKUP(AL155,'Listas Ley Transparencia'!$H$3:$M$17,3,0))</f>
        <v/>
      </c>
      <c r="AP155" s="292" t="str">
        <f>IF(ISERROR(VLOOKUP(AL155,'Listas Ley Transparencia'!$H$3:$M$17,4,0)),"",VLOOKUP(AL155,'Listas Ley Transparencia'!$H$3:$M$17,4,0))</f>
        <v/>
      </c>
      <c r="AQ155" s="293" t="str">
        <f>IF(ISERROR(VLOOKUP(AL155,'Listas Ley Transparencia'!$H$3:$M$17,6,0)),"",VLOOKUP(AL155,'Listas Ley Transparencia'!$H$3:$M$17,6,0))</f>
        <v/>
      </c>
      <c r="AR155" s="277"/>
      <c r="AS155" s="249"/>
      <c r="AT155" s="278"/>
      <c r="AU155" s="278"/>
      <c r="AV155" s="240"/>
      <c r="AW155" s="301"/>
      <c r="AX155" s="302"/>
      <c r="AY155" s="303"/>
      <c r="AZ155" s="303"/>
      <c r="BA155" s="304" t="str">
        <f t="shared" si="5"/>
        <v>No</v>
      </c>
    </row>
    <row r="156" spans="1:53" ht="93" customHeight="1">
      <c r="A156" s="241">
        <v>154</v>
      </c>
      <c r="B156" s="242"/>
      <c r="C156" s="242"/>
      <c r="D156" s="242"/>
      <c r="E156" s="243"/>
      <c r="F156" s="242"/>
      <c r="G156" s="242"/>
      <c r="H156" s="242"/>
      <c r="I156" s="253"/>
      <c r="J156" s="253"/>
      <c r="K156" s="245"/>
      <c r="L156" s="246"/>
      <c r="M156" s="268"/>
      <c r="N156" s="271"/>
      <c r="O156" s="270">
        <f>IFERROR(VLOOKUP(N156,'Listas Generales'!$B$25:$C$29,2,0),0)</f>
        <v>0</v>
      </c>
      <c r="P156" s="271"/>
      <c r="Q156" s="270">
        <f>IFERROR(VLOOKUP(P156,'Listas Generales'!$B$32:$C$36,2,0),0)</f>
        <v>0</v>
      </c>
      <c r="R156" s="271"/>
      <c r="S156" s="270">
        <f>IFERROR(VLOOKUP(R156,'Listas Generales'!$B$40:$C$44,2,0),0)</f>
        <v>0</v>
      </c>
      <c r="T156" s="272">
        <f t="shared" si="4"/>
        <v>0</v>
      </c>
      <c r="U156" s="271" t="str">
        <f>IFERROR(VLOOKUP(T156,'Listas Generales'!$B$4:$C$7,2,0),"-")</f>
        <v>Sin clasificar</v>
      </c>
      <c r="V156" s="247"/>
      <c r="W156" s="277"/>
      <c r="X156" s="278"/>
      <c r="Y156" s="278"/>
      <c r="Z156" s="278"/>
      <c r="AA156" s="278"/>
      <c r="AB156" s="279"/>
      <c r="AC156" s="288"/>
      <c r="AD156" s="283"/>
      <c r="AE156" s="283"/>
      <c r="AF156" s="283"/>
      <c r="AG156" s="283"/>
      <c r="AH156" s="286"/>
      <c r="AI156" s="312"/>
      <c r="AJ156" s="286"/>
      <c r="AK156" s="312"/>
      <c r="AL156" s="283"/>
      <c r="AM156" s="250"/>
      <c r="AN156" s="291" t="str">
        <f>IF(ISERROR(VLOOKUP(AL156,'Listas Ley Transparencia'!$H$3:$M$17,2,0)),"",VLOOKUP(AL156,'Listas Ley Transparencia'!$H$3:$M$17,2,0))</f>
        <v/>
      </c>
      <c r="AO156" s="292" t="str">
        <f>IF(ISERROR(VLOOKUP(AL156,'Listas Ley Transparencia'!$H$3:$M$17,3,0)),"",VLOOKUP(AL156,'Listas Ley Transparencia'!$H$3:$M$17,3,0))</f>
        <v/>
      </c>
      <c r="AP156" s="292" t="str">
        <f>IF(ISERROR(VLOOKUP(AL156,'Listas Ley Transparencia'!$H$3:$M$17,4,0)),"",VLOOKUP(AL156,'Listas Ley Transparencia'!$H$3:$M$17,4,0))</f>
        <v/>
      </c>
      <c r="AQ156" s="293" t="str">
        <f>IF(ISERROR(VLOOKUP(AL156,'Listas Ley Transparencia'!$H$3:$M$17,6,0)),"",VLOOKUP(AL156,'Listas Ley Transparencia'!$H$3:$M$17,6,0))</f>
        <v/>
      </c>
      <c r="AR156" s="277"/>
      <c r="AS156" s="249"/>
      <c r="AT156" s="278"/>
      <c r="AU156" s="278"/>
      <c r="AV156" s="240"/>
      <c r="AW156" s="301"/>
      <c r="AX156" s="302"/>
      <c r="AY156" s="303"/>
      <c r="AZ156" s="303"/>
      <c r="BA156" s="304" t="str">
        <f t="shared" si="5"/>
        <v>No</v>
      </c>
    </row>
    <row r="157" spans="1:53" ht="93" customHeight="1">
      <c r="A157" s="241">
        <v>155</v>
      </c>
      <c r="B157" s="242"/>
      <c r="C157" s="242"/>
      <c r="D157" s="242"/>
      <c r="E157" s="243"/>
      <c r="F157" s="242"/>
      <c r="G157" s="242"/>
      <c r="H157" s="242"/>
      <c r="I157" s="253"/>
      <c r="J157" s="253"/>
      <c r="K157" s="245"/>
      <c r="L157" s="246"/>
      <c r="M157" s="268"/>
      <c r="N157" s="271"/>
      <c r="O157" s="270">
        <f>IFERROR(VLOOKUP(N157,'Listas Generales'!$B$25:$C$29,2,0),0)</f>
        <v>0</v>
      </c>
      <c r="P157" s="271"/>
      <c r="Q157" s="270">
        <f>IFERROR(VLOOKUP(P157,'Listas Generales'!$B$32:$C$36,2,0),0)</f>
        <v>0</v>
      </c>
      <c r="R157" s="271"/>
      <c r="S157" s="270">
        <f>IFERROR(VLOOKUP(R157,'Listas Generales'!$B$40:$C$44,2,0),0)</f>
        <v>0</v>
      </c>
      <c r="T157" s="272">
        <f t="shared" si="4"/>
        <v>0</v>
      </c>
      <c r="U157" s="271" t="str">
        <f>IFERROR(VLOOKUP(T157,'Listas Generales'!$B$4:$C$7,2,0),"-")</f>
        <v>Sin clasificar</v>
      </c>
      <c r="V157" s="247"/>
      <c r="W157" s="277"/>
      <c r="X157" s="278"/>
      <c r="Y157" s="278"/>
      <c r="Z157" s="278"/>
      <c r="AA157" s="278"/>
      <c r="AB157" s="279"/>
      <c r="AC157" s="288"/>
      <c r="AD157" s="283"/>
      <c r="AE157" s="283"/>
      <c r="AF157" s="283"/>
      <c r="AG157" s="283"/>
      <c r="AH157" s="286"/>
      <c r="AI157" s="312"/>
      <c r="AJ157" s="286"/>
      <c r="AK157" s="312"/>
      <c r="AL157" s="283"/>
      <c r="AM157" s="250"/>
      <c r="AN157" s="291" t="str">
        <f>IF(ISERROR(VLOOKUP(AL157,'Listas Ley Transparencia'!$H$3:$M$17,2,0)),"",VLOOKUP(AL157,'Listas Ley Transparencia'!$H$3:$M$17,2,0))</f>
        <v/>
      </c>
      <c r="AO157" s="292" t="str">
        <f>IF(ISERROR(VLOOKUP(AL157,'Listas Ley Transparencia'!$H$3:$M$17,3,0)),"",VLOOKUP(AL157,'Listas Ley Transparencia'!$H$3:$M$17,3,0))</f>
        <v/>
      </c>
      <c r="AP157" s="292" t="str">
        <f>IF(ISERROR(VLOOKUP(AL157,'Listas Ley Transparencia'!$H$3:$M$17,4,0)),"",VLOOKUP(AL157,'Listas Ley Transparencia'!$H$3:$M$17,4,0))</f>
        <v/>
      </c>
      <c r="AQ157" s="293" t="str">
        <f>IF(ISERROR(VLOOKUP(AL157,'Listas Ley Transparencia'!$H$3:$M$17,6,0)),"",VLOOKUP(AL157,'Listas Ley Transparencia'!$H$3:$M$17,6,0))</f>
        <v/>
      </c>
      <c r="AR157" s="277"/>
      <c r="AS157" s="249"/>
      <c r="AT157" s="278"/>
      <c r="AU157" s="278"/>
      <c r="AV157" s="240"/>
      <c r="AW157" s="301"/>
      <c r="AX157" s="302"/>
      <c r="AY157" s="303"/>
      <c r="AZ157" s="303"/>
      <c r="BA157" s="304" t="str">
        <f t="shared" si="5"/>
        <v>No</v>
      </c>
    </row>
    <row r="158" spans="1:53" ht="93" customHeight="1">
      <c r="A158" s="241">
        <v>156</v>
      </c>
      <c r="B158" s="242"/>
      <c r="C158" s="242"/>
      <c r="D158" s="242"/>
      <c r="E158" s="243"/>
      <c r="F158" s="242"/>
      <c r="G158" s="242"/>
      <c r="H158" s="242"/>
      <c r="I158" s="253"/>
      <c r="J158" s="253"/>
      <c r="K158" s="245"/>
      <c r="L158" s="246"/>
      <c r="M158" s="268"/>
      <c r="N158" s="271"/>
      <c r="O158" s="270">
        <f>IFERROR(VLOOKUP(N158,'Listas Generales'!$B$25:$C$29,2,0),0)</f>
        <v>0</v>
      </c>
      <c r="P158" s="271"/>
      <c r="Q158" s="270">
        <f>IFERROR(VLOOKUP(P158,'Listas Generales'!$B$32:$C$36,2,0),0)</f>
        <v>0</v>
      </c>
      <c r="R158" s="271"/>
      <c r="S158" s="270">
        <f>IFERROR(VLOOKUP(R158,'Listas Generales'!$B$40:$C$44,2,0),0)</f>
        <v>0</v>
      </c>
      <c r="T158" s="272">
        <f t="shared" si="4"/>
        <v>0</v>
      </c>
      <c r="U158" s="271" t="str">
        <f>IFERROR(VLOOKUP(T158,'Listas Generales'!$B$4:$C$7,2,0),"-")</f>
        <v>Sin clasificar</v>
      </c>
      <c r="V158" s="247"/>
      <c r="W158" s="277"/>
      <c r="X158" s="278"/>
      <c r="Y158" s="278"/>
      <c r="Z158" s="278"/>
      <c r="AA158" s="278"/>
      <c r="AB158" s="279"/>
      <c r="AC158" s="288"/>
      <c r="AD158" s="283"/>
      <c r="AE158" s="283"/>
      <c r="AF158" s="283"/>
      <c r="AG158" s="283"/>
      <c r="AH158" s="286"/>
      <c r="AI158" s="312"/>
      <c r="AJ158" s="286"/>
      <c r="AK158" s="312"/>
      <c r="AL158" s="283"/>
      <c r="AM158" s="250"/>
      <c r="AN158" s="291" t="str">
        <f>IF(ISERROR(VLOOKUP(AL158,'Listas Ley Transparencia'!$H$3:$M$17,2,0)),"",VLOOKUP(AL158,'Listas Ley Transparencia'!$H$3:$M$17,2,0))</f>
        <v/>
      </c>
      <c r="AO158" s="292" t="str">
        <f>IF(ISERROR(VLOOKUP(AL158,'Listas Ley Transparencia'!$H$3:$M$17,3,0)),"",VLOOKUP(AL158,'Listas Ley Transparencia'!$H$3:$M$17,3,0))</f>
        <v/>
      </c>
      <c r="AP158" s="292" t="str">
        <f>IF(ISERROR(VLOOKUP(AL158,'Listas Ley Transparencia'!$H$3:$M$17,4,0)),"",VLOOKUP(AL158,'Listas Ley Transparencia'!$H$3:$M$17,4,0))</f>
        <v/>
      </c>
      <c r="AQ158" s="293" t="str">
        <f>IF(ISERROR(VLOOKUP(AL158,'Listas Ley Transparencia'!$H$3:$M$17,6,0)),"",VLOOKUP(AL158,'Listas Ley Transparencia'!$H$3:$M$17,6,0))</f>
        <v/>
      </c>
      <c r="AR158" s="277"/>
      <c r="AS158" s="249"/>
      <c r="AT158" s="278"/>
      <c r="AU158" s="278"/>
      <c r="AV158" s="240"/>
      <c r="AW158" s="301"/>
      <c r="AX158" s="302"/>
      <c r="AY158" s="303"/>
      <c r="AZ158" s="303"/>
      <c r="BA158" s="304" t="str">
        <f t="shared" si="5"/>
        <v>No</v>
      </c>
    </row>
    <row r="159" spans="1:53" ht="93" customHeight="1">
      <c r="A159" s="241">
        <v>157</v>
      </c>
      <c r="B159" s="242"/>
      <c r="C159" s="242"/>
      <c r="D159" s="242"/>
      <c r="E159" s="243"/>
      <c r="F159" s="242"/>
      <c r="G159" s="242"/>
      <c r="H159" s="242"/>
      <c r="I159" s="253"/>
      <c r="J159" s="253"/>
      <c r="K159" s="245"/>
      <c r="L159" s="246"/>
      <c r="M159" s="268"/>
      <c r="N159" s="271"/>
      <c r="O159" s="270">
        <f>IFERROR(VLOOKUP(N159,'Listas Generales'!$B$25:$C$29,2,0),0)</f>
        <v>0</v>
      </c>
      <c r="P159" s="271"/>
      <c r="Q159" s="270">
        <f>IFERROR(VLOOKUP(P159,'Listas Generales'!$B$32:$C$36,2,0),0)</f>
        <v>0</v>
      </c>
      <c r="R159" s="271"/>
      <c r="S159" s="270">
        <f>IFERROR(VLOOKUP(R159,'Listas Generales'!$B$40:$C$44,2,0),0)</f>
        <v>0</v>
      </c>
      <c r="T159" s="272">
        <f t="shared" si="4"/>
        <v>0</v>
      </c>
      <c r="U159" s="271" t="str">
        <f>IFERROR(VLOOKUP(T159,'Listas Generales'!$B$4:$C$7,2,0),"-")</f>
        <v>Sin clasificar</v>
      </c>
      <c r="V159" s="247"/>
      <c r="W159" s="277"/>
      <c r="X159" s="278"/>
      <c r="Y159" s="278"/>
      <c r="Z159" s="278"/>
      <c r="AA159" s="278"/>
      <c r="AB159" s="279"/>
      <c r="AC159" s="288"/>
      <c r="AD159" s="283"/>
      <c r="AE159" s="283"/>
      <c r="AF159" s="283"/>
      <c r="AG159" s="283"/>
      <c r="AH159" s="286"/>
      <c r="AI159" s="312"/>
      <c r="AJ159" s="286"/>
      <c r="AK159" s="312"/>
      <c r="AL159" s="283"/>
      <c r="AM159" s="250"/>
      <c r="AN159" s="291" t="str">
        <f>IF(ISERROR(VLOOKUP(AL159,'Listas Ley Transparencia'!$H$3:$M$17,2,0)),"",VLOOKUP(AL159,'Listas Ley Transparencia'!$H$3:$M$17,2,0))</f>
        <v/>
      </c>
      <c r="AO159" s="292" t="str">
        <f>IF(ISERROR(VLOOKUP(AL159,'Listas Ley Transparencia'!$H$3:$M$17,3,0)),"",VLOOKUP(AL159,'Listas Ley Transparencia'!$H$3:$M$17,3,0))</f>
        <v/>
      </c>
      <c r="AP159" s="292" t="str">
        <f>IF(ISERROR(VLOOKUP(AL159,'Listas Ley Transparencia'!$H$3:$M$17,4,0)),"",VLOOKUP(AL159,'Listas Ley Transparencia'!$H$3:$M$17,4,0))</f>
        <v/>
      </c>
      <c r="AQ159" s="293" t="str">
        <f>IF(ISERROR(VLOOKUP(AL159,'Listas Ley Transparencia'!$H$3:$M$17,6,0)),"",VLOOKUP(AL159,'Listas Ley Transparencia'!$H$3:$M$17,6,0))</f>
        <v/>
      </c>
      <c r="AR159" s="277"/>
      <c r="AS159" s="249"/>
      <c r="AT159" s="278"/>
      <c r="AU159" s="278"/>
      <c r="AV159" s="240"/>
      <c r="AW159" s="301"/>
      <c r="AX159" s="302"/>
      <c r="AY159" s="303"/>
      <c r="AZ159" s="303"/>
      <c r="BA159" s="304" t="str">
        <f t="shared" si="5"/>
        <v>No</v>
      </c>
    </row>
    <row r="160" spans="1:53" ht="93" customHeight="1">
      <c r="A160" s="241">
        <v>158</v>
      </c>
      <c r="B160" s="242"/>
      <c r="C160" s="242"/>
      <c r="D160" s="242"/>
      <c r="E160" s="243"/>
      <c r="F160" s="242"/>
      <c r="G160" s="242"/>
      <c r="H160" s="242"/>
      <c r="I160" s="253"/>
      <c r="J160" s="253"/>
      <c r="K160" s="245"/>
      <c r="L160" s="246"/>
      <c r="M160" s="268"/>
      <c r="N160" s="271"/>
      <c r="O160" s="270">
        <f>IFERROR(VLOOKUP(N160,'Listas Generales'!$B$25:$C$29,2,0),0)</f>
        <v>0</v>
      </c>
      <c r="P160" s="271"/>
      <c r="Q160" s="270">
        <f>IFERROR(VLOOKUP(P160,'Listas Generales'!$B$32:$C$36,2,0),0)</f>
        <v>0</v>
      </c>
      <c r="R160" s="271"/>
      <c r="S160" s="270">
        <f>IFERROR(VLOOKUP(R160,'Listas Generales'!$B$40:$C$44,2,0),0)</f>
        <v>0</v>
      </c>
      <c r="T160" s="272">
        <f t="shared" si="4"/>
        <v>0</v>
      </c>
      <c r="U160" s="271" t="str">
        <f>IFERROR(VLOOKUP(T160,'Listas Generales'!$B$4:$C$7,2,0),"-")</f>
        <v>Sin clasificar</v>
      </c>
      <c r="V160" s="247"/>
      <c r="W160" s="277"/>
      <c r="X160" s="278"/>
      <c r="Y160" s="278"/>
      <c r="Z160" s="278"/>
      <c r="AA160" s="278"/>
      <c r="AB160" s="279"/>
      <c r="AC160" s="288"/>
      <c r="AD160" s="283"/>
      <c r="AE160" s="283"/>
      <c r="AF160" s="283"/>
      <c r="AG160" s="283"/>
      <c r="AH160" s="286"/>
      <c r="AI160" s="312"/>
      <c r="AJ160" s="286"/>
      <c r="AK160" s="312"/>
      <c r="AL160" s="283"/>
      <c r="AM160" s="250"/>
      <c r="AN160" s="291" t="str">
        <f>IF(ISERROR(VLOOKUP(AL160,'Listas Ley Transparencia'!$H$3:$M$17,2,0)),"",VLOOKUP(AL160,'Listas Ley Transparencia'!$H$3:$M$17,2,0))</f>
        <v/>
      </c>
      <c r="AO160" s="292" t="str">
        <f>IF(ISERROR(VLOOKUP(AL160,'Listas Ley Transparencia'!$H$3:$M$17,3,0)),"",VLOOKUP(AL160,'Listas Ley Transparencia'!$H$3:$M$17,3,0))</f>
        <v/>
      </c>
      <c r="AP160" s="292" t="str">
        <f>IF(ISERROR(VLOOKUP(AL160,'Listas Ley Transparencia'!$H$3:$M$17,4,0)),"",VLOOKUP(AL160,'Listas Ley Transparencia'!$H$3:$M$17,4,0))</f>
        <v/>
      </c>
      <c r="AQ160" s="293" t="str">
        <f>IF(ISERROR(VLOOKUP(AL160,'Listas Ley Transparencia'!$H$3:$M$17,6,0)),"",VLOOKUP(AL160,'Listas Ley Transparencia'!$H$3:$M$17,6,0))</f>
        <v/>
      </c>
      <c r="AR160" s="277"/>
      <c r="AS160" s="249"/>
      <c r="AT160" s="278"/>
      <c r="AU160" s="278"/>
      <c r="AV160" s="240"/>
      <c r="AW160" s="301"/>
      <c r="AX160" s="302"/>
      <c r="AY160" s="303"/>
      <c r="AZ160" s="303"/>
      <c r="BA160" s="304" t="str">
        <f t="shared" si="5"/>
        <v>No</v>
      </c>
    </row>
    <row r="161" spans="1:53" ht="93" customHeight="1">
      <c r="A161" s="241">
        <v>159</v>
      </c>
      <c r="B161" s="242"/>
      <c r="C161" s="242"/>
      <c r="D161" s="242"/>
      <c r="E161" s="243"/>
      <c r="F161" s="242"/>
      <c r="G161" s="242"/>
      <c r="H161" s="242"/>
      <c r="I161" s="253"/>
      <c r="J161" s="253"/>
      <c r="K161" s="245"/>
      <c r="L161" s="246"/>
      <c r="M161" s="268"/>
      <c r="N161" s="271"/>
      <c r="O161" s="270">
        <f>IFERROR(VLOOKUP(N161,'Listas Generales'!$B$25:$C$29,2,0),0)</f>
        <v>0</v>
      </c>
      <c r="P161" s="271"/>
      <c r="Q161" s="270">
        <f>IFERROR(VLOOKUP(P161,'Listas Generales'!$B$32:$C$36,2,0),0)</f>
        <v>0</v>
      </c>
      <c r="R161" s="271"/>
      <c r="S161" s="270">
        <f>IFERROR(VLOOKUP(R161,'Listas Generales'!$B$40:$C$44,2,0),0)</f>
        <v>0</v>
      </c>
      <c r="T161" s="272">
        <f t="shared" si="4"/>
        <v>0</v>
      </c>
      <c r="U161" s="271" t="str">
        <f>IFERROR(VLOOKUP(T161,'Listas Generales'!$B$4:$C$7,2,0),"-")</f>
        <v>Sin clasificar</v>
      </c>
      <c r="V161" s="247"/>
      <c r="W161" s="277"/>
      <c r="X161" s="278"/>
      <c r="Y161" s="278"/>
      <c r="Z161" s="278"/>
      <c r="AA161" s="278"/>
      <c r="AB161" s="279"/>
      <c r="AC161" s="288"/>
      <c r="AD161" s="283"/>
      <c r="AE161" s="283"/>
      <c r="AF161" s="283"/>
      <c r="AG161" s="283"/>
      <c r="AH161" s="286"/>
      <c r="AI161" s="312"/>
      <c r="AJ161" s="286"/>
      <c r="AK161" s="312"/>
      <c r="AL161" s="283"/>
      <c r="AM161" s="250"/>
      <c r="AN161" s="291" t="str">
        <f>IF(ISERROR(VLOOKUP(AL161,'Listas Ley Transparencia'!$H$3:$M$17,2,0)),"",VLOOKUP(AL161,'Listas Ley Transparencia'!$H$3:$M$17,2,0))</f>
        <v/>
      </c>
      <c r="AO161" s="292" t="str">
        <f>IF(ISERROR(VLOOKUP(AL161,'Listas Ley Transparencia'!$H$3:$M$17,3,0)),"",VLOOKUP(AL161,'Listas Ley Transparencia'!$H$3:$M$17,3,0))</f>
        <v/>
      </c>
      <c r="AP161" s="292" t="str">
        <f>IF(ISERROR(VLOOKUP(AL161,'Listas Ley Transparencia'!$H$3:$M$17,4,0)),"",VLOOKUP(AL161,'Listas Ley Transparencia'!$H$3:$M$17,4,0))</f>
        <v/>
      </c>
      <c r="AQ161" s="293" t="str">
        <f>IF(ISERROR(VLOOKUP(AL161,'Listas Ley Transparencia'!$H$3:$M$17,6,0)),"",VLOOKUP(AL161,'Listas Ley Transparencia'!$H$3:$M$17,6,0))</f>
        <v/>
      </c>
      <c r="AR161" s="277"/>
      <c r="AS161" s="249"/>
      <c r="AT161" s="278"/>
      <c r="AU161" s="278"/>
      <c r="AV161" s="240"/>
      <c r="AW161" s="301"/>
      <c r="AX161" s="302"/>
      <c r="AY161" s="303"/>
      <c r="AZ161" s="303"/>
      <c r="BA161" s="304" t="str">
        <f t="shared" si="5"/>
        <v>No</v>
      </c>
    </row>
    <row r="162" spans="1:53" ht="93" customHeight="1">
      <c r="A162" s="241">
        <v>160</v>
      </c>
      <c r="B162" s="242"/>
      <c r="C162" s="242"/>
      <c r="D162" s="242"/>
      <c r="E162" s="243"/>
      <c r="F162" s="242"/>
      <c r="G162" s="242"/>
      <c r="H162" s="242"/>
      <c r="I162" s="253"/>
      <c r="J162" s="253"/>
      <c r="K162" s="245"/>
      <c r="L162" s="246"/>
      <c r="M162" s="268"/>
      <c r="N162" s="271"/>
      <c r="O162" s="270">
        <f>IFERROR(VLOOKUP(N162,'Listas Generales'!$B$25:$C$29,2,0),0)</f>
        <v>0</v>
      </c>
      <c r="P162" s="271"/>
      <c r="Q162" s="270">
        <f>IFERROR(VLOOKUP(P162,'Listas Generales'!$B$32:$C$36,2,0),0)</f>
        <v>0</v>
      </c>
      <c r="R162" s="271"/>
      <c r="S162" s="270">
        <f>IFERROR(VLOOKUP(R162,'Listas Generales'!$B$40:$C$44,2,0),0)</f>
        <v>0</v>
      </c>
      <c r="T162" s="272">
        <f t="shared" si="4"/>
        <v>0</v>
      </c>
      <c r="U162" s="271" t="str">
        <f>IFERROR(VLOOKUP(T162,'Listas Generales'!$B$4:$C$7,2,0),"-")</f>
        <v>Sin clasificar</v>
      </c>
      <c r="V162" s="247"/>
      <c r="W162" s="277"/>
      <c r="X162" s="278"/>
      <c r="Y162" s="278"/>
      <c r="Z162" s="278"/>
      <c r="AA162" s="278"/>
      <c r="AB162" s="279"/>
      <c r="AC162" s="288"/>
      <c r="AD162" s="283"/>
      <c r="AE162" s="283"/>
      <c r="AF162" s="283"/>
      <c r="AG162" s="283"/>
      <c r="AH162" s="286"/>
      <c r="AI162" s="312"/>
      <c r="AJ162" s="286"/>
      <c r="AK162" s="312"/>
      <c r="AL162" s="283"/>
      <c r="AM162" s="250"/>
      <c r="AN162" s="291" t="str">
        <f>IF(ISERROR(VLOOKUP(AL162,'Listas Ley Transparencia'!$H$3:$M$17,2,0)),"",VLOOKUP(AL162,'Listas Ley Transparencia'!$H$3:$M$17,2,0))</f>
        <v/>
      </c>
      <c r="AO162" s="292" t="str">
        <f>IF(ISERROR(VLOOKUP(AL162,'Listas Ley Transparencia'!$H$3:$M$17,3,0)),"",VLOOKUP(AL162,'Listas Ley Transparencia'!$H$3:$M$17,3,0))</f>
        <v/>
      </c>
      <c r="AP162" s="292" t="str">
        <f>IF(ISERROR(VLOOKUP(AL162,'Listas Ley Transparencia'!$H$3:$M$17,4,0)),"",VLOOKUP(AL162,'Listas Ley Transparencia'!$H$3:$M$17,4,0))</f>
        <v/>
      </c>
      <c r="AQ162" s="293" t="str">
        <f>IF(ISERROR(VLOOKUP(AL162,'Listas Ley Transparencia'!$H$3:$M$17,6,0)),"",VLOOKUP(AL162,'Listas Ley Transparencia'!$H$3:$M$17,6,0))</f>
        <v/>
      </c>
      <c r="AR162" s="277"/>
      <c r="AS162" s="249"/>
      <c r="AT162" s="278"/>
      <c r="AU162" s="278"/>
      <c r="AV162" s="240"/>
      <c r="AW162" s="301"/>
      <c r="AX162" s="302"/>
      <c r="AY162" s="303"/>
      <c r="AZ162" s="303"/>
      <c r="BA162" s="304" t="str">
        <f t="shared" si="5"/>
        <v>No</v>
      </c>
    </row>
    <row r="163" spans="1:53" ht="93" customHeight="1">
      <c r="A163" s="241">
        <v>161</v>
      </c>
      <c r="B163" s="242"/>
      <c r="C163" s="242"/>
      <c r="D163" s="242"/>
      <c r="E163" s="243"/>
      <c r="F163" s="242"/>
      <c r="G163" s="242"/>
      <c r="H163" s="242"/>
      <c r="I163" s="253"/>
      <c r="J163" s="253"/>
      <c r="K163" s="245"/>
      <c r="L163" s="246"/>
      <c r="M163" s="268"/>
      <c r="N163" s="271"/>
      <c r="O163" s="270">
        <f>IFERROR(VLOOKUP(N163,'Listas Generales'!$B$25:$C$29,2,0),0)</f>
        <v>0</v>
      </c>
      <c r="P163" s="271"/>
      <c r="Q163" s="270">
        <f>IFERROR(VLOOKUP(P163,'Listas Generales'!$B$32:$C$36,2,0),0)</f>
        <v>0</v>
      </c>
      <c r="R163" s="271"/>
      <c r="S163" s="270">
        <f>IFERROR(VLOOKUP(R163,'Listas Generales'!$B$40:$C$44,2,0),0)</f>
        <v>0</v>
      </c>
      <c r="T163" s="272">
        <f t="shared" si="4"/>
        <v>0</v>
      </c>
      <c r="U163" s="271" t="str">
        <f>IFERROR(VLOOKUP(T163,'Listas Generales'!$B$4:$C$7,2,0),"-")</f>
        <v>Sin clasificar</v>
      </c>
      <c r="V163" s="247"/>
      <c r="W163" s="277"/>
      <c r="X163" s="278"/>
      <c r="Y163" s="278"/>
      <c r="Z163" s="278"/>
      <c r="AA163" s="278"/>
      <c r="AB163" s="279"/>
      <c r="AC163" s="288"/>
      <c r="AD163" s="283"/>
      <c r="AE163" s="283"/>
      <c r="AF163" s="283"/>
      <c r="AG163" s="283"/>
      <c r="AH163" s="286"/>
      <c r="AI163" s="312"/>
      <c r="AJ163" s="286"/>
      <c r="AK163" s="312"/>
      <c r="AL163" s="283"/>
      <c r="AM163" s="250"/>
      <c r="AN163" s="291" t="str">
        <f>IF(ISERROR(VLOOKUP(AL163,'Listas Ley Transparencia'!$H$3:$M$17,2,0)),"",VLOOKUP(AL163,'Listas Ley Transparencia'!$H$3:$M$17,2,0))</f>
        <v/>
      </c>
      <c r="AO163" s="292" t="str">
        <f>IF(ISERROR(VLOOKUP(AL163,'Listas Ley Transparencia'!$H$3:$M$17,3,0)),"",VLOOKUP(AL163,'Listas Ley Transparencia'!$H$3:$M$17,3,0))</f>
        <v/>
      </c>
      <c r="AP163" s="292" t="str">
        <f>IF(ISERROR(VLOOKUP(AL163,'Listas Ley Transparencia'!$H$3:$M$17,4,0)),"",VLOOKUP(AL163,'Listas Ley Transparencia'!$H$3:$M$17,4,0))</f>
        <v/>
      </c>
      <c r="AQ163" s="293" t="str">
        <f>IF(ISERROR(VLOOKUP(AL163,'Listas Ley Transparencia'!$H$3:$M$17,6,0)),"",VLOOKUP(AL163,'Listas Ley Transparencia'!$H$3:$M$17,6,0))</f>
        <v/>
      </c>
      <c r="AR163" s="277"/>
      <c r="AS163" s="249"/>
      <c r="AT163" s="278"/>
      <c r="AU163" s="278"/>
      <c r="AV163" s="240"/>
      <c r="AW163" s="301"/>
      <c r="AX163" s="302"/>
      <c r="AY163" s="303"/>
      <c r="AZ163" s="303"/>
      <c r="BA163" s="304" t="str">
        <f t="shared" si="5"/>
        <v>No</v>
      </c>
    </row>
    <row r="164" spans="1:53" ht="93" customHeight="1">
      <c r="A164" s="241">
        <v>162</v>
      </c>
      <c r="B164" s="242"/>
      <c r="C164" s="242"/>
      <c r="D164" s="242"/>
      <c r="E164" s="243"/>
      <c r="F164" s="242"/>
      <c r="G164" s="242"/>
      <c r="H164" s="242"/>
      <c r="I164" s="253"/>
      <c r="J164" s="253"/>
      <c r="K164" s="245"/>
      <c r="L164" s="246"/>
      <c r="M164" s="268"/>
      <c r="N164" s="271"/>
      <c r="O164" s="270">
        <f>IFERROR(VLOOKUP(N164,'Listas Generales'!$B$25:$C$29,2,0),0)</f>
        <v>0</v>
      </c>
      <c r="P164" s="271"/>
      <c r="Q164" s="270">
        <f>IFERROR(VLOOKUP(P164,'Listas Generales'!$B$32:$C$36,2,0),0)</f>
        <v>0</v>
      </c>
      <c r="R164" s="271"/>
      <c r="S164" s="270">
        <f>IFERROR(VLOOKUP(R164,'Listas Generales'!$B$40:$C$44,2,0),0)</f>
        <v>0</v>
      </c>
      <c r="T164" s="272">
        <f t="shared" si="4"/>
        <v>0</v>
      </c>
      <c r="U164" s="271" t="str">
        <f>IFERROR(VLOOKUP(T164,'Listas Generales'!$B$4:$C$7,2,0),"-")</f>
        <v>Sin clasificar</v>
      </c>
      <c r="V164" s="247"/>
      <c r="W164" s="277"/>
      <c r="X164" s="278"/>
      <c r="Y164" s="278"/>
      <c r="Z164" s="278"/>
      <c r="AA164" s="278"/>
      <c r="AB164" s="279"/>
      <c r="AC164" s="288"/>
      <c r="AD164" s="283"/>
      <c r="AE164" s="283"/>
      <c r="AF164" s="283"/>
      <c r="AG164" s="283"/>
      <c r="AH164" s="286"/>
      <c r="AI164" s="312"/>
      <c r="AJ164" s="286"/>
      <c r="AK164" s="312"/>
      <c r="AL164" s="283"/>
      <c r="AM164" s="250"/>
      <c r="AN164" s="291" t="str">
        <f>IF(ISERROR(VLOOKUP(AL164,'Listas Ley Transparencia'!$H$3:$M$17,2,0)),"",VLOOKUP(AL164,'Listas Ley Transparencia'!$H$3:$M$17,2,0))</f>
        <v/>
      </c>
      <c r="AO164" s="292" t="str">
        <f>IF(ISERROR(VLOOKUP(AL164,'Listas Ley Transparencia'!$H$3:$M$17,3,0)),"",VLOOKUP(AL164,'Listas Ley Transparencia'!$H$3:$M$17,3,0))</f>
        <v/>
      </c>
      <c r="AP164" s="292" t="str">
        <f>IF(ISERROR(VLOOKUP(AL164,'Listas Ley Transparencia'!$H$3:$M$17,4,0)),"",VLOOKUP(AL164,'Listas Ley Transparencia'!$H$3:$M$17,4,0))</f>
        <v/>
      </c>
      <c r="AQ164" s="293" t="str">
        <f>IF(ISERROR(VLOOKUP(AL164,'Listas Ley Transparencia'!$H$3:$M$17,6,0)),"",VLOOKUP(AL164,'Listas Ley Transparencia'!$H$3:$M$17,6,0))</f>
        <v/>
      </c>
      <c r="AR164" s="277"/>
      <c r="AS164" s="249"/>
      <c r="AT164" s="278"/>
      <c r="AU164" s="278"/>
      <c r="AV164" s="240"/>
      <c r="AW164" s="301"/>
      <c r="AX164" s="302"/>
      <c r="AY164" s="303"/>
      <c r="AZ164" s="303"/>
      <c r="BA164" s="304" t="str">
        <f t="shared" si="5"/>
        <v>No</v>
      </c>
    </row>
    <row r="165" spans="1:53" ht="93" customHeight="1">
      <c r="A165" s="241">
        <v>163</v>
      </c>
      <c r="B165" s="242"/>
      <c r="C165" s="242"/>
      <c r="D165" s="242"/>
      <c r="E165" s="243"/>
      <c r="F165" s="242"/>
      <c r="G165" s="242"/>
      <c r="H165" s="242"/>
      <c r="I165" s="253"/>
      <c r="J165" s="253"/>
      <c r="K165" s="245"/>
      <c r="L165" s="246"/>
      <c r="M165" s="268"/>
      <c r="N165" s="271"/>
      <c r="O165" s="270">
        <f>IFERROR(VLOOKUP(N165,'Listas Generales'!$B$25:$C$29,2,0),0)</f>
        <v>0</v>
      </c>
      <c r="P165" s="271"/>
      <c r="Q165" s="270">
        <f>IFERROR(VLOOKUP(P165,'Listas Generales'!$B$32:$C$36,2,0),0)</f>
        <v>0</v>
      </c>
      <c r="R165" s="271"/>
      <c r="S165" s="270">
        <f>IFERROR(VLOOKUP(R165,'Listas Generales'!$B$40:$C$44,2,0),0)</f>
        <v>0</v>
      </c>
      <c r="T165" s="272">
        <f t="shared" si="4"/>
        <v>0</v>
      </c>
      <c r="U165" s="271" t="str">
        <f>IFERROR(VLOOKUP(T165,'Listas Generales'!$B$4:$C$7,2,0),"-")</f>
        <v>Sin clasificar</v>
      </c>
      <c r="V165" s="247"/>
      <c r="W165" s="277"/>
      <c r="X165" s="278"/>
      <c r="Y165" s="278"/>
      <c r="Z165" s="278"/>
      <c r="AA165" s="278"/>
      <c r="AB165" s="279"/>
      <c r="AC165" s="288"/>
      <c r="AD165" s="283"/>
      <c r="AE165" s="283"/>
      <c r="AF165" s="283"/>
      <c r="AG165" s="283"/>
      <c r="AH165" s="286"/>
      <c r="AI165" s="312"/>
      <c r="AJ165" s="286"/>
      <c r="AK165" s="312"/>
      <c r="AL165" s="283"/>
      <c r="AM165" s="250"/>
      <c r="AN165" s="291" t="str">
        <f>IF(ISERROR(VLOOKUP(AL165,'Listas Ley Transparencia'!$H$3:$M$17,2,0)),"",VLOOKUP(AL165,'Listas Ley Transparencia'!$H$3:$M$17,2,0))</f>
        <v/>
      </c>
      <c r="AO165" s="292" t="str">
        <f>IF(ISERROR(VLOOKUP(AL165,'Listas Ley Transparencia'!$H$3:$M$17,3,0)),"",VLOOKUP(AL165,'Listas Ley Transparencia'!$H$3:$M$17,3,0))</f>
        <v/>
      </c>
      <c r="AP165" s="292" t="str">
        <f>IF(ISERROR(VLOOKUP(AL165,'Listas Ley Transparencia'!$H$3:$M$17,4,0)),"",VLOOKUP(AL165,'Listas Ley Transparencia'!$H$3:$M$17,4,0))</f>
        <v/>
      </c>
      <c r="AQ165" s="293" t="str">
        <f>IF(ISERROR(VLOOKUP(AL165,'Listas Ley Transparencia'!$H$3:$M$17,6,0)),"",VLOOKUP(AL165,'Listas Ley Transparencia'!$H$3:$M$17,6,0))</f>
        <v/>
      </c>
      <c r="AR165" s="277"/>
      <c r="AS165" s="249"/>
      <c r="AT165" s="278"/>
      <c r="AU165" s="278"/>
      <c r="AV165" s="240"/>
      <c r="AW165" s="301"/>
      <c r="AX165" s="302"/>
      <c r="AY165" s="303"/>
      <c r="AZ165" s="303"/>
      <c r="BA165" s="304" t="str">
        <f t="shared" si="5"/>
        <v>No</v>
      </c>
    </row>
    <row r="166" spans="1:53" ht="93" customHeight="1">
      <c r="A166" s="241">
        <v>164</v>
      </c>
      <c r="B166" s="242"/>
      <c r="C166" s="242"/>
      <c r="D166" s="242"/>
      <c r="E166" s="243"/>
      <c r="F166" s="242"/>
      <c r="G166" s="242"/>
      <c r="H166" s="242"/>
      <c r="I166" s="253"/>
      <c r="J166" s="253"/>
      <c r="K166" s="245"/>
      <c r="L166" s="246"/>
      <c r="M166" s="268"/>
      <c r="N166" s="271"/>
      <c r="O166" s="270">
        <f>IFERROR(VLOOKUP(N166,'Listas Generales'!$B$25:$C$29,2,0),0)</f>
        <v>0</v>
      </c>
      <c r="P166" s="271"/>
      <c r="Q166" s="270">
        <f>IFERROR(VLOOKUP(P166,'Listas Generales'!$B$32:$C$36,2,0),0)</f>
        <v>0</v>
      </c>
      <c r="R166" s="271"/>
      <c r="S166" s="270">
        <f>IFERROR(VLOOKUP(R166,'Listas Generales'!$B$40:$C$44,2,0),0)</f>
        <v>0</v>
      </c>
      <c r="T166" s="272">
        <f t="shared" si="4"/>
        <v>0</v>
      </c>
      <c r="U166" s="271" t="str">
        <f>IFERROR(VLOOKUP(T166,'Listas Generales'!$B$4:$C$7,2,0),"-")</f>
        <v>Sin clasificar</v>
      </c>
      <c r="V166" s="247"/>
      <c r="W166" s="277"/>
      <c r="X166" s="278"/>
      <c r="Y166" s="278"/>
      <c r="Z166" s="278"/>
      <c r="AA166" s="278"/>
      <c r="AB166" s="279"/>
      <c r="AC166" s="288"/>
      <c r="AD166" s="283"/>
      <c r="AE166" s="283"/>
      <c r="AF166" s="283"/>
      <c r="AG166" s="283"/>
      <c r="AH166" s="286"/>
      <c r="AI166" s="312"/>
      <c r="AJ166" s="286"/>
      <c r="AK166" s="312"/>
      <c r="AL166" s="283"/>
      <c r="AM166" s="250"/>
      <c r="AN166" s="291" t="str">
        <f>IF(ISERROR(VLOOKUP(AL166,'Listas Ley Transparencia'!$H$3:$M$17,2,0)),"",VLOOKUP(AL166,'Listas Ley Transparencia'!$H$3:$M$17,2,0))</f>
        <v/>
      </c>
      <c r="AO166" s="292" t="str">
        <f>IF(ISERROR(VLOOKUP(AL166,'Listas Ley Transparencia'!$H$3:$M$17,3,0)),"",VLOOKUP(AL166,'Listas Ley Transparencia'!$H$3:$M$17,3,0))</f>
        <v/>
      </c>
      <c r="AP166" s="292" t="str">
        <f>IF(ISERROR(VLOOKUP(AL166,'Listas Ley Transparencia'!$H$3:$M$17,4,0)),"",VLOOKUP(AL166,'Listas Ley Transparencia'!$H$3:$M$17,4,0))</f>
        <v/>
      </c>
      <c r="AQ166" s="293" t="str">
        <f>IF(ISERROR(VLOOKUP(AL166,'Listas Ley Transparencia'!$H$3:$M$17,6,0)),"",VLOOKUP(AL166,'Listas Ley Transparencia'!$H$3:$M$17,6,0))</f>
        <v/>
      </c>
      <c r="AR166" s="277"/>
      <c r="AS166" s="249"/>
      <c r="AT166" s="278"/>
      <c r="AU166" s="278"/>
      <c r="AV166" s="240"/>
      <c r="AW166" s="301"/>
      <c r="AX166" s="302"/>
      <c r="AY166" s="303"/>
      <c r="AZ166" s="303"/>
      <c r="BA166" s="304" t="str">
        <f t="shared" si="5"/>
        <v>No</v>
      </c>
    </row>
    <row r="167" spans="1:53" ht="93" customHeight="1">
      <c r="A167" s="241">
        <v>165</v>
      </c>
      <c r="B167" s="242"/>
      <c r="C167" s="242"/>
      <c r="D167" s="242"/>
      <c r="E167" s="243"/>
      <c r="F167" s="242"/>
      <c r="G167" s="242"/>
      <c r="H167" s="242"/>
      <c r="I167" s="253"/>
      <c r="J167" s="253"/>
      <c r="K167" s="245"/>
      <c r="L167" s="246"/>
      <c r="M167" s="268"/>
      <c r="N167" s="271"/>
      <c r="O167" s="270">
        <f>IFERROR(VLOOKUP(N167,'Listas Generales'!$B$25:$C$29,2,0),0)</f>
        <v>0</v>
      </c>
      <c r="P167" s="271"/>
      <c r="Q167" s="270">
        <f>IFERROR(VLOOKUP(P167,'Listas Generales'!$B$32:$C$36,2,0),0)</f>
        <v>0</v>
      </c>
      <c r="R167" s="271"/>
      <c r="S167" s="270">
        <f>IFERROR(VLOOKUP(R167,'Listas Generales'!$B$40:$C$44,2,0),0)</f>
        <v>0</v>
      </c>
      <c r="T167" s="272">
        <f t="shared" si="4"/>
        <v>0</v>
      </c>
      <c r="U167" s="271" t="str">
        <f>IFERROR(VLOOKUP(T167,'Listas Generales'!$B$4:$C$7,2,0),"-")</f>
        <v>Sin clasificar</v>
      </c>
      <c r="V167" s="247"/>
      <c r="W167" s="277"/>
      <c r="X167" s="278"/>
      <c r="Y167" s="278"/>
      <c r="Z167" s="278"/>
      <c r="AA167" s="278"/>
      <c r="AB167" s="279"/>
      <c r="AC167" s="288"/>
      <c r="AD167" s="283"/>
      <c r="AE167" s="283"/>
      <c r="AF167" s="283"/>
      <c r="AG167" s="283"/>
      <c r="AH167" s="286"/>
      <c r="AI167" s="312"/>
      <c r="AJ167" s="286"/>
      <c r="AK167" s="312"/>
      <c r="AL167" s="283"/>
      <c r="AM167" s="250"/>
      <c r="AN167" s="291" t="str">
        <f>IF(ISERROR(VLOOKUP(AL167,'Listas Ley Transparencia'!$H$3:$M$17,2,0)),"",VLOOKUP(AL167,'Listas Ley Transparencia'!$H$3:$M$17,2,0))</f>
        <v/>
      </c>
      <c r="AO167" s="292" t="str">
        <f>IF(ISERROR(VLOOKUP(AL167,'Listas Ley Transparencia'!$H$3:$M$17,3,0)),"",VLOOKUP(AL167,'Listas Ley Transparencia'!$H$3:$M$17,3,0))</f>
        <v/>
      </c>
      <c r="AP167" s="292" t="str">
        <f>IF(ISERROR(VLOOKUP(AL167,'Listas Ley Transparencia'!$H$3:$M$17,4,0)),"",VLOOKUP(AL167,'Listas Ley Transparencia'!$H$3:$M$17,4,0))</f>
        <v/>
      </c>
      <c r="AQ167" s="293" t="str">
        <f>IF(ISERROR(VLOOKUP(AL167,'Listas Ley Transparencia'!$H$3:$M$17,6,0)),"",VLOOKUP(AL167,'Listas Ley Transparencia'!$H$3:$M$17,6,0))</f>
        <v/>
      </c>
      <c r="AR167" s="277"/>
      <c r="AS167" s="249"/>
      <c r="AT167" s="278"/>
      <c r="AU167" s="278"/>
      <c r="AV167" s="240"/>
      <c r="AW167" s="301"/>
      <c r="AX167" s="302"/>
      <c r="AY167" s="303"/>
      <c r="AZ167" s="303"/>
      <c r="BA167" s="304" t="str">
        <f t="shared" si="5"/>
        <v>No</v>
      </c>
    </row>
    <row r="168" spans="1:53" ht="93" customHeight="1">
      <c r="A168" s="241">
        <v>166</v>
      </c>
      <c r="B168" s="242"/>
      <c r="C168" s="242"/>
      <c r="D168" s="242"/>
      <c r="E168" s="243"/>
      <c r="F168" s="242"/>
      <c r="G168" s="242"/>
      <c r="H168" s="242"/>
      <c r="I168" s="253"/>
      <c r="J168" s="253"/>
      <c r="K168" s="245"/>
      <c r="L168" s="246"/>
      <c r="M168" s="268"/>
      <c r="N168" s="271"/>
      <c r="O168" s="270">
        <f>IFERROR(VLOOKUP(N168,'Listas Generales'!$B$25:$C$29,2,0),0)</f>
        <v>0</v>
      </c>
      <c r="P168" s="271"/>
      <c r="Q168" s="270">
        <f>IFERROR(VLOOKUP(P168,'Listas Generales'!$B$32:$C$36,2,0),0)</f>
        <v>0</v>
      </c>
      <c r="R168" s="271"/>
      <c r="S168" s="270">
        <f>IFERROR(VLOOKUP(R168,'Listas Generales'!$B$40:$C$44,2,0),0)</f>
        <v>0</v>
      </c>
      <c r="T168" s="272">
        <f t="shared" si="4"/>
        <v>0</v>
      </c>
      <c r="U168" s="271" t="str">
        <f>IFERROR(VLOOKUP(T168,'Listas Generales'!$B$4:$C$7,2,0),"-")</f>
        <v>Sin clasificar</v>
      </c>
      <c r="V168" s="247"/>
      <c r="W168" s="277"/>
      <c r="X168" s="278"/>
      <c r="Y168" s="278"/>
      <c r="Z168" s="278"/>
      <c r="AA168" s="278"/>
      <c r="AB168" s="279"/>
      <c r="AC168" s="288"/>
      <c r="AD168" s="283"/>
      <c r="AE168" s="283"/>
      <c r="AF168" s="283"/>
      <c r="AG168" s="283"/>
      <c r="AH168" s="286"/>
      <c r="AI168" s="312"/>
      <c r="AJ168" s="286"/>
      <c r="AK168" s="312"/>
      <c r="AL168" s="283"/>
      <c r="AM168" s="250"/>
      <c r="AN168" s="291" t="str">
        <f>IF(ISERROR(VLOOKUP(AL168,'Listas Ley Transparencia'!$H$3:$M$17,2,0)),"",VLOOKUP(AL168,'Listas Ley Transparencia'!$H$3:$M$17,2,0))</f>
        <v/>
      </c>
      <c r="AO168" s="292" t="str">
        <f>IF(ISERROR(VLOOKUP(AL168,'Listas Ley Transparencia'!$H$3:$M$17,3,0)),"",VLOOKUP(AL168,'Listas Ley Transparencia'!$H$3:$M$17,3,0))</f>
        <v/>
      </c>
      <c r="AP168" s="292" t="str">
        <f>IF(ISERROR(VLOOKUP(AL168,'Listas Ley Transparencia'!$H$3:$M$17,4,0)),"",VLOOKUP(AL168,'Listas Ley Transparencia'!$H$3:$M$17,4,0))</f>
        <v/>
      </c>
      <c r="AQ168" s="293" t="str">
        <f>IF(ISERROR(VLOOKUP(AL168,'Listas Ley Transparencia'!$H$3:$M$17,6,0)),"",VLOOKUP(AL168,'Listas Ley Transparencia'!$H$3:$M$17,6,0))</f>
        <v/>
      </c>
      <c r="AR168" s="277"/>
      <c r="AS168" s="249"/>
      <c r="AT168" s="278"/>
      <c r="AU168" s="278"/>
      <c r="AV168" s="240"/>
      <c r="AW168" s="301"/>
      <c r="AX168" s="302"/>
      <c r="AY168" s="303"/>
      <c r="AZ168" s="303"/>
      <c r="BA168" s="304" t="str">
        <f t="shared" si="5"/>
        <v>No</v>
      </c>
    </row>
    <row r="169" spans="1:53" ht="93" customHeight="1">
      <c r="A169" s="241">
        <v>167</v>
      </c>
      <c r="B169" s="242"/>
      <c r="C169" s="242"/>
      <c r="D169" s="242"/>
      <c r="E169" s="243"/>
      <c r="F169" s="242"/>
      <c r="G169" s="242"/>
      <c r="H169" s="242"/>
      <c r="I169" s="253"/>
      <c r="J169" s="253"/>
      <c r="K169" s="245"/>
      <c r="L169" s="246"/>
      <c r="M169" s="268"/>
      <c r="N169" s="271"/>
      <c r="O169" s="270">
        <f>IFERROR(VLOOKUP(N169,'Listas Generales'!$B$25:$C$29,2,0),0)</f>
        <v>0</v>
      </c>
      <c r="P169" s="271"/>
      <c r="Q169" s="270">
        <f>IFERROR(VLOOKUP(P169,'Listas Generales'!$B$32:$C$36,2,0),0)</f>
        <v>0</v>
      </c>
      <c r="R169" s="271"/>
      <c r="S169" s="270">
        <f>IFERROR(VLOOKUP(R169,'Listas Generales'!$B$40:$C$44,2,0),0)</f>
        <v>0</v>
      </c>
      <c r="T169" s="272">
        <f t="shared" si="4"/>
        <v>0</v>
      </c>
      <c r="U169" s="271" t="str">
        <f>IFERROR(VLOOKUP(T169,'Listas Generales'!$B$4:$C$7,2,0),"-")</f>
        <v>Sin clasificar</v>
      </c>
      <c r="V169" s="247"/>
      <c r="W169" s="277"/>
      <c r="X169" s="278"/>
      <c r="Y169" s="278"/>
      <c r="Z169" s="278"/>
      <c r="AA169" s="278"/>
      <c r="AB169" s="279"/>
      <c r="AC169" s="288"/>
      <c r="AD169" s="283"/>
      <c r="AE169" s="283"/>
      <c r="AF169" s="283"/>
      <c r="AG169" s="283"/>
      <c r="AH169" s="286"/>
      <c r="AI169" s="312"/>
      <c r="AJ169" s="286"/>
      <c r="AK169" s="312"/>
      <c r="AL169" s="283"/>
      <c r="AM169" s="250"/>
      <c r="AN169" s="291" t="str">
        <f>IF(ISERROR(VLOOKUP(AL169,'Listas Ley Transparencia'!$H$3:$M$17,2,0)),"",VLOOKUP(AL169,'Listas Ley Transparencia'!$H$3:$M$17,2,0))</f>
        <v/>
      </c>
      <c r="AO169" s="292" t="str">
        <f>IF(ISERROR(VLOOKUP(AL169,'Listas Ley Transparencia'!$H$3:$M$17,3,0)),"",VLOOKUP(AL169,'Listas Ley Transparencia'!$H$3:$M$17,3,0))</f>
        <v/>
      </c>
      <c r="AP169" s="292" t="str">
        <f>IF(ISERROR(VLOOKUP(AL169,'Listas Ley Transparencia'!$H$3:$M$17,4,0)),"",VLOOKUP(AL169,'Listas Ley Transparencia'!$H$3:$M$17,4,0))</f>
        <v/>
      </c>
      <c r="AQ169" s="293" t="str">
        <f>IF(ISERROR(VLOOKUP(AL169,'Listas Ley Transparencia'!$H$3:$M$17,6,0)),"",VLOOKUP(AL169,'Listas Ley Transparencia'!$H$3:$M$17,6,0))</f>
        <v/>
      </c>
      <c r="AR169" s="277"/>
      <c r="AS169" s="249"/>
      <c r="AT169" s="278"/>
      <c r="AU169" s="278"/>
      <c r="AV169" s="240"/>
      <c r="AW169" s="301"/>
      <c r="AX169" s="302"/>
      <c r="AY169" s="303"/>
      <c r="AZ169" s="303"/>
      <c r="BA169" s="304" t="str">
        <f t="shared" si="5"/>
        <v>No</v>
      </c>
    </row>
    <row r="170" spans="1:53" ht="93" customHeight="1">
      <c r="A170" s="241">
        <v>168</v>
      </c>
      <c r="B170" s="242"/>
      <c r="C170" s="242"/>
      <c r="D170" s="242"/>
      <c r="E170" s="243"/>
      <c r="F170" s="242"/>
      <c r="G170" s="242"/>
      <c r="H170" s="242"/>
      <c r="I170" s="253"/>
      <c r="J170" s="253"/>
      <c r="K170" s="245"/>
      <c r="L170" s="246"/>
      <c r="M170" s="268"/>
      <c r="N170" s="271"/>
      <c r="O170" s="270">
        <f>IFERROR(VLOOKUP(N170,'Listas Generales'!$B$25:$C$29,2,0),0)</f>
        <v>0</v>
      </c>
      <c r="P170" s="271"/>
      <c r="Q170" s="270">
        <f>IFERROR(VLOOKUP(P170,'Listas Generales'!$B$32:$C$36,2,0),0)</f>
        <v>0</v>
      </c>
      <c r="R170" s="271"/>
      <c r="S170" s="270">
        <f>IFERROR(VLOOKUP(R170,'Listas Generales'!$B$40:$C$44,2,0),0)</f>
        <v>0</v>
      </c>
      <c r="T170" s="272">
        <f t="shared" si="4"/>
        <v>0</v>
      </c>
      <c r="U170" s="271" t="str">
        <f>IFERROR(VLOOKUP(T170,'Listas Generales'!$B$4:$C$7,2,0),"-")</f>
        <v>Sin clasificar</v>
      </c>
      <c r="V170" s="247"/>
      <c r="W170" s="277"/>
      <c r="X170" s="278"/>
      <c r="Y170" s="278"/>
      <c r="Z170" s="278"/>
      <c r="AA170" s="278"/>
      <c r="AB170" s="279"/>
      <c r="AC170" s="288"/>
      <c r="AD170" s="283"/>
      <c r="AE170" s="283"/>
      <c r="AF170" s="283"/>
      <c r="AG170" s="283"/>
      <c r="AH170" s="286"/>
      <c r="AI170" s="312"/>
      <c r="AJ170" s="286"/>
      <c r="AK170" s="312"/>
      <c r="AL170" s="283"/>
      <c r="AM170" s="250"/>
      <c r="AN170" s="291" t="str">
        <f>IF(ISERROR(VLOOKUP(AL170,'Listas Ley Transparencia'!$H$3:$M$17,2,0)),"",VLOOKUP(AL170,'Listas Ley Transparencia'!$H$3:$M$17,2,0))</f>
        <v/>
      </c>
      <c r="AO170" s="292" t="str">
        <f>IF(ISERROR(VLOOKUP(AL170,'Listas Ley Transparencia'!$H$3:$M$17,3,0)),"",VLOOKUP(AL170,'Listas Ley Transparencia'!$H$3:$M$17,3,0))</f>
        <v/>
      </c>
      <c r="AP170" s="292" t="str">
        <f>IF(ISERROR(VLOOKUP(AL170,'Listas Ley Transparencia'!$H$3:$M$17,4,0)),"",VLOOKUP(AL170,'Listas Ley Transparencia'!$H$3:$M$17,4,0))</f>
        <v/>
      </c>
      <c r="AQ170" s="293" t="str">
        <f>IF(ISERROR(VLOOKUP(AL170,'Listas Ley Transparencia'!$H$3:$M$17,6,0)),"",VLOOKUP(AL170,'Listas Ley Transparencia'!$H$3:$M$17,6,0))</f>
        <v/>
      </c>
      <c r="AR170" s="277"/>
      <c r="AS170" s="249"/>
      <c r="AT170" s="278"/>
      <c r="AU170" s="278"/>
      <c r="AV170" s="240"/>
      <c r="AW170" s="301"/>
      <c r="AX170" s="302"/>
      <c r="AY170" s="303"/>
      <c r="AZ170" s="303"/>
      <c r="BA170" s="304" t="str">
        <f t="shared" si="5"/>
        <v>No</v>
      </c>
    </row>
    <row r="171" spans="1:53" ht="93" customHeight="1">
      <c r="A171" s="241">
        <v>169</v>
      </c>
      <c r="B171" s="242"/>
      <c r="C171" s="242"/>
      <c r="D171" s="242"/>
      <c r="E171" s="243"/>
      <c r="F171" s="242"/>
      <c r="G171" s="242"/>
      <c r="H171" s="242"/>
      <c r="I171" s="253"/>
      <c r="J171" s="253"/>
      <c r="K171" s="245"/>
      <c r="L171" s="246"/>
      <c r="M171" s="268"/>
      <c r="N171" s="271"/>
      <c r="O171" s="270">
        <f>IFERROR(VLOOKUP(N171,'Listas Generales'!$B$25:$C$29,2,0),0)</f>
        <v>0</v>
      </c>
      <c r="P171" s="271"/>
      <c r="Q171" s="270">
        <f>IFERROR(VLOOKUP(P171,'Listas Generales'!$B$32:$C$36,2,0),0)</f>
        <v>0</v>
      </c>
      <c r="R171" s="271"/>
      <c r="S171" s="270">
        <f>IFERROR(VLOOKUP(R171,'Listas Generales'!$B$40:$C$44,2,0),0)</f>
        <v>0</v>
      </c>
      <c r="T171" s="272">
        <f t="shared" si="4"/>
        <v>0</v>
      </c>
      <c r="U171" s="271" t="str">
        <f>IFERROR(VLOOKUP(T171,'Listas Generales'!$B$4:$C$7,2,0),"-")</f>
        <v>Sin clasificar</v>
      </c>
      <c r="V171" s="247"/>
      <c r="W171" s="277"/>
      <c r="X171" s="278"/>
      <c r="Y171" s="278"/>
      <c r="Z171" s="278"/>
      <c r="AA171" s="278"/>
      <c r="AB171" s="279"/>
      <c r="AC171" s="288"/>
      <c r="AD171" s="283"/>
      <c r="AE171" s="283"/>
      <c r="AF171" s="283"/>
      <c r="AG171" s="283"/>
      <c r="AH171" s="286"/>
      <c r="AI171" s="312"/>
      <c r="AJ171" s="286"/>
      <c r="AK171" s="312"/>
      <c r="AL171" s="283"/>
      <c r="AM171" s="250"/>
      <c r="AN171" s="291" t="str">
        <f>IF(ISERROR(VLOOKUP(AL171,'Listas Ley Transparencia'!$H$3:$M$17,2,0)),"",VLOOKUP(AL171,'Listas Ley Transparencia'!$H$3:$M$17,2,0))</f>
        <v/>
      </c>
      <c r="AO171" s="292" t="str">
        <f>IF(ISERROR(VLOOKUP(AL171,'Listas Ley Transparencia'!$H$3:$M$17,3,0)),"",VLOOKUP(AL171,'Listas Ley Transparencia'!$H$3:$M$17,3,0))</f>
        <v/>
      </c>
      <c r="AP171" s="292" t="str">
        <f>IF(ISERROR(VLOOKUP(AL171,'Listas Ley Transparencia'!$H$3:$M$17,4,0)),"",VLOOKUP(AL171,'Listas Ley Transparencia'!$H$3:$M$17,4,0))</f>
        <v/>
      </c>
      <c r="AQ171" s="293" t="str">
        <f>IF(ISERROR(VLOOKUP(AL171,'Listas Ley Transparencia'!$H$3:$M$17,6,0)),"",VLOOKUP(AL171,'Listas Ley Transparencia'!$H$3:$M$17,6,0))</f>
        <v/>
      </c>
      <c r="AR171" s="277"/>
      <c r="AS171" s="249"/>
      <c r="AT171" s="278"/>
      <c r="AU171" s="278"/>
      <c r="AV171" s="240"/>
      <c r="AW171" s="301"/>
      <c r="AX171" s="302"/>
      <c r="AY171" s="303"/>
      <c r="AZ171" s="303"/>
      <c r="BA171" s="304" t="str">
        <f t="shared" si="5"/>
        <v>No</v>
      </c>
    </row>
    <row r="172" spans="1:53" ht="93" customHeight="1">
      <c r="A172" s="241">
        <v>170</v>
      </c>
      <c r="B172" s="242"/>
      <c r="C172" s="242"/>
      <c r="D172" s="242"/>
      <c r="E172" s="243"/>
      <c r="F172" s="242"/>
      <c r="G172" s="242"/>
      <c r="H172" s="242"/>
      <c r="I172" s="253"/>
      <c r="J172" s="253"/>
      <c r="K172" s="245"/>
      <c r="L172" s="246"/>
      <c r="M172" s="268"/>
      <c r="N172" s="271"/>
      <c r="O172" s="270">
        <f>IFERROR(VLOOKUP(N172,'Listas Generales'!$B$25:$C$29,2,0),0)</f>
        <v>0</v>
      </c>
      <c r="P172" s="271"/>
      <c r="Q172" s="270">
        <f>IFERROR(VLOOKUP(P172,'Listas Generales'!$B$32:$C$36,2,0),0)</f>
        <v>0</v>
      </c>
      <c r="R172" s="271"/>
      <c r="S172" s="270">
        <f>IFERROR(VLOOKUP(R172,'Listas Generales'!$B$40:$C$44,2,0),0)</f>
        <v>0</v>
      </c>
      <c r="T172" s="272">
        <f t="shared" si="4"/>
        <v>0</v>
      </c>
      <c r="U172" s="271" t="str">
        <f>IFERROR(VLOOKUP(T172,'Listas Generales'!$B$4:$C$7,2,0),"-")</f>
        <v>Sin clasificar</v>
      </c>
      <c r="V172" s="247"/>
      <c r="W172" s="277"/>
      <c r="X172" s="278"/>
      <c r="Y172" s="278"/>
      <c r="Z172" s="278"/>
      <c r="AA172" s="278"/>
      <c r="AB172" s="279"/>
      <c r="AC172" s="288"/>
      <c r="AD172" s="283"/>
      <c r="AE172" s="283"/>
      <c r="AF172" s="283"/>
      <c r="AG172" s="283"/>
      <c r="AH172" s="286"/>
      <c r="AI172" s="312"/>
      <c r="AJ172" s="286"/>
      <c r="AK172" s="312"/>
      <c r="AL172" s="283"/>
      <c r="AM172" s="250"/>
      <c r="AN172" s="291" t="str">
        <f>IF(ISERROR(VLOOKUP(AL172,'Listas Ley Transparencia'!$H$3:$M$17,2,0)),"",VLOOKUP(AL172,'Listas Ley Transparencia'!$H$3:$M$17,2,0))</f>
        <v/>
      </c>
      <c r="AO172" s="292" t="str">
        <f>IF(ISERROR(VLOOKUP(AL172,'Listas Ley Transparencia'!$H$3:$M$17,3,0)),"",VLOOKUP(AL172,'Listas Ley Transparencia'!$H$3:$M$17,3,0))</f>
        <v/>
      </c>
      <c r="AP172" s="292" t="str">
        <f>IF(ISERROR(VLOOKUP(AL172,'Listas Ley Transparencia'!$H$3:$M$17,4,0)),"",VLOOKUP(AL172,'Listas Ley Transparencia'!$H$3:$M$17,4,0))</f>
        <v/>
      </c>
      <c r="AQ172" s="293" t="str">
        <f>IF(ISERROR(VLOOKUP(AL172,'Listas Ley Transparencia'!$H$3:$M$17,6,0)),"",VLOOKUP(AL172,'Listas Ley Transparencia'!$H$3:$M$17,6,0))</f>
        <v/>
      </c>
      <c r="AR172" s="277"/>
      <c r="AS172" s="249"/>
      <c r="AT172" s="278"/>
      <c r="AU172" s="278"/>
      <c r="AV172" s="240"/>
      <c r="AW172" s="301"/>
      <c r="AX172" s="302"/>
      <c r="AY172" s="303"/>
      <c r="AZ172" s="303"/>
      <c r="BA172" s="304" t="str">
        <f t="shared" si="5"/>
        <v>No</v>
      </c>
    </row>
    <row r="173" spans="1:53" ht="93" customHeight="1">
      <c r="A173" s="241">
        <v>171</v>
      </c>
      <c r="B173" s="242"/>
      <c r="C173" s="242"/>
      <c r="D173" s="242"/>
      <c r="E173" s="243"/>
      <c r="F173" s="242"/>
      <c r="G173" s="242"/>
      <c r="H173" s="242"/>
      <c r="I173" s="253"/>
      <c r="J173" s="253"/>
      <c r="K173" s="245"/>
      <c r="L173" s="246"/>
      <c r="M173" s="268"/>
      <c r="N173" s="271"/>
      <c r="O173" s="270">
        <f>IFERROR(VLOOKUP(N173,'Listas Generales'!$B$25:$C$29,2,0),0)</f>
        <v>0</v>
      </c>
      <c r="P173" s="271"/>
      <c r="Q173" s="270">
        <f>IFERROR(VLOOKUP(P173,'Listas Generales'!$B$32:$C$36,2,0),0)</f>
        <v>0</v>
      </c>
      <c r="R173" s="271"/>
      <c r="S173" s="270">
        <f>IFERROR(VLOOKUP(R173,'Listas Generales'!$B$40:$C$44,2,0),0)</f>
        <v>0</v>
      </c>
      <c r="T173" s="272">
        <f t="shared" si="4"/>
        <v>0</v>
      </c>
      <c r="U173" s="271" t="str">
        <f>IFERROR(VLOOKUP(T173,'Listas Generales'!$B$4:$C$7,2,0),"-")</f>
        <v>Sin clasificar</v>
      </c>
      <c r="V173" s="247"/>
      <c r="W173" s="277"/>
      <c r="X173" s="278"/>
      <c r="Y173" s="278"/>
      <c r="Z173" s="278"/>
      <c r="AA173" s="278"/>
      <c r="AB173" s="279"/>
      <c r="AC173" s="288"/>
      <c r="AD173" s="283"/>
      <c r="AE173" s="283"/>
      <c r="AF173" s="283"/>
      <c r="AG173" s="283"/>
      <c r="AH173" s="286"/>
      <c r="AI173" s="312"/>
      <c r="AJ173" s="286"/>
      <c r="AK173" s="312"/>
      <c r="AL173" s="283"/>
      <c r="AM173" s="250"/>
      <c r="AN173" s="291" t="str">
        <f>IF(ISERROR(VLOOKUP(AL173,'Listas Ley Transparencia'!$H$3:$M$17,2,0)),"",VLOOKUP(AL173,'Listas Ley Transparencia'!$H$3:$M$17,2,0))</f>
        <v/>
      </c>
      <c r="AO173" s="292" t="str">
        <f>IF(ISERROR(VLOOKUP(AL173,'Listas Ley Transparencia'!$H$3:$M$17,3,0)),"",VLOOKUP(AL173,'Listas Ley Transparencia'!$H$3:$M$17,3,0))</f>
        <v/>
      </c>
      <c r="AP173" s="292" t="str">
        <f>IF(ISERROR(VLOOKUP(AL173,'Listas Ley Transparencia'!$H$3:$M$17,4,0)),"",VLOOKUP(AL173,'Listas Ley Transparencia'!$H$3:$M$17,4,0))</f>
        <v/>
      </c>
      <c r="AQ173" s="293" t="str">
        <f>IF(ISERROR(VLOOKUP(AL173,'Listas Ley Transparencia'!$H$3:$M$17,6,0)),"",VLOOKUP(AL173,'Listas Ley Transparencia'!$H$3:$M$17,6,0))</f>
        <v/>
      </c>
      <c r="AR173" s="277"/>
      <c r="AS173" s="249"/>
      <c r="AT173" s="278"/>
      <c r="AU173" s="278"/>
      <c r="AV173" s="240"/>
      <c r="AW173" s="301"/>
      <c r="AX173" s="302"/>
      <c r="AY173" s="303"/>
      <c r="AZ173" s="303"/>
      <c r="BA173" s="304" t="str">
        <f t="shared" si="5"/>
        <v>No</v>
      </c>
    </row>
    <row r="174" spans="1:53" ht="93" customHeight="1">
      <c r="A174" s="241">
        <v>172</v>
      </c>
      <c r="B174" s="242"/>
      <c r="C174" s="242"/>
      <c r="D174" s="242"/>
      <c r="E174" s="243"/>
      <c r="F174" s="242"/>
      <c r="G174" s="242"/>
      <c r="H174" s="242"/>
      <c r="I174" s="253"/>
      <c r="J174" s="253"/>
      <c r="K174" s="245"/>
      <c r="L174" s="246"/>
      <c r="M174" s="268"/>
      <c r="N174" s="271"/>
      <c r="O174" s="270">
        <f>IFERROR(VLOOKUP(N174,'Listas Generales'!$B$25:$C$29,2,0),0)</f>
        <v>0</v>
      </c>
      <c r="P174" s="271"/>
      <c r="Q174" s="270">
        <f>IFERROR(VLOOKUP(P174,'Listas Generales'!$B$32:$C$36,2,0),0)</f>
        <v>0</v>
      </c>
      <c r="R174" s="271"/>
      <c r="S174" s="270">
        <f>IFERROR(VLOOKUP(R174,'Listas Generales'!$B$40:$C$44,2,0),0)</f>
        <v>0</v>
      </c>
      <c r="T174" s="272">
        <f t="shared" si="4"/>
        <v>0</v>
      </c>
      <c r="U174" s="271" t="str">
        <f>IFERROR(VLOOKUP(T174,'Listas Generales'!$B$4:$C$7,2,0),"-")</f>
        <v>Sin clasificar</v>
      </c>
      <c r="V174" s="247"/>
      <c r="W174" s="277"/>
      <c r="X174" s="278"/>
      <c r="Y174" s="278"/>
      <c r="Z174" s="278"/>
      <c r="AA174" s="278"/>
      <c r="AB174" s="279"/>
      <c r="AC174" s="288"/>
      <c r="AD174" s="283"/>
      <c r="AE174" s="283"/>
      <c r="AF174" s="283"/>
      <c r="AG174" s="283"/>
      <c r="AH174" s="286"/>
      <c r="AI174" s="312"/>
      <c r="AJ174" s="286"/>
      <c r="AK174" s="312"/>
      <c r="AL174" s="283"/>
      <c r="AM174" s="250"/>
      <c r="AN174" s="291" t="str">
        <f>IF(ISERROR(VLOOKUP(AL174,'Listas Ley Transparencia'!$H$3:$M$17,2,0)),"",VLOOKUP(AL174,'Listas Ley Transparencia'!$H$3:$M$17,2,0))</f>
        <v/>
      </c>
      <c r="AO174" s="292" t="str">
        <f>IF(ISERROR(VLOOKUP(AL174,'Listas Ley Transparencia'!$H$3:$M$17,3,0)),"",VLOOKUP(AL174,'Listas Ley Transparencia'!$H$3:$M$17,3,0))</f>
        <v/>
      </c>
      <c r="AP174" s="292" t="str">
        <f>IF(ISERROR(VLOOKUP(AL174,'Listas Ley Transparencia'!$H$3:$M$17,4,0)),"",VLOOKUP(AL174,'Listas Ley Transparencia'!$H$3:$M$17,4,0))</f>
        <v/>
      </c>
      <c r="AQ174" s="293" t="str">
        <f>IF(ISERROR(VLOOKUP(AL174,'Listas Ley Transparencia'!$H$3:$M$17,6,0)),"",VLOOKUP(AL174,'Listas Ley Transparencia'!$H$3:$M$17,6,0))</f>
        <v/>
      </c>
      <c r="AR174" s="277"/>
      <c r="AS174" s="249"/>
      <c r="AT174" s="278"/>
      <c r="AU174" s="278"/>
      <c r="AV174" s="240"/>
      <c r="AW174" s="301"/>
      <c r="AX174" s="302"/>
      <c r="AY174" s="303"/>
      <c r="AZ174" s="303"/>
      <c r="BA174" s="304" t="str">
        <f t="shared" si="5"/>
        <v>No</v>
      </c>
    </row>
    <row r="175" spans="1:53" ht="93" customHeight="1">
      <c r="A175" s="241">
        <v>173</v>
      </c>
      <c r="B175" s="242"/>
      <c r="C175" s="242"/>
      <c r="D175" s="242"/>
      <c r="E175" s="243"/>
      <c r="F175" s="242"/>
      <c r="G175" s="242"/>
      <c r="H175" s="242"/>
      <c r="I175" s="253"/>
      <c r="J175" s="253"/>
      <c r="K175" s="245"/>
      <c r="L175" s="246"/>
      <c r="M175" s="268"/>
      <c r="N175" s="271"/>
      <c r="O175" s="270">
        <f>IFERROR(VLOOKUP(N175,'Listas Generales'!$B$25:$C$29,2,0),0)</f>
        <v>0</v>
      </c>
      <c r="P175" s="271"/>
      <c r="Q175" s="270">
        <f>IFERROR(VLOOKUP(P175,'Listas Generales'!$B$32:$C$36,2,0),0)</f>
        <v>0</v>
      </c>
      <c r="R175" s="271"/>
      <c r="S175" s="270">
        <f>IFERROR(VLOOKUP(R175,'Listas Generales'!$B$40:$C$44,2,0),0)</f>
        <v>0</v>
      </c>
      <c r="T175" s="272">
        <f t="shared" si="4"/>
        <v>0</v>
      </c>
      <c r="U175" s="271" t="str">
        <f>IFERROR(VLOOKUP(T175,'Listas Generales'!$B$4:$C$7,2,0),"-")</f>
        <v>Sin clasificar</v>
      </c>
      <c r="V175" s="247"/>
      <c r="W175" s="277"/>
      <c r="X175" s="278"/>
      <c r="Y175" s="278"/>
      <c r="Z175" s="278"/>
      <c r="AA175" s="278"/>
      <c r="AB175" s="279"/>
      <c r="AC175" s="288"/>
      <c r="AD175" s="283"/>
      <c r="AE175" s="283"/>
      <c r="AF175" s="283"/>
      <c r="AG175" s="283"/>
      <c r="AH175" s="286"/>
      <c r="AI175" s="312"/>
      <c r="AJ175" s="286"/>
      <c r="AK175" s="312"/>
      <c r="AL175" s="283"/>
      <c r="AM175" s="250"/>
      <c r="AN175" s="291" t="str">
        <f>IF(ISERROR(VLOOKUP(AL175,'Listas Ley Transparencia'!$H$3:$M$17,2,0)),"",VLOOKUP(AL175,'Listas Ley Transparencia'!$H$3:$M$17,2,0))</f>
        <v/>
      </c>
      <c r="AO175" s="292" t="str">
        <f>IF(ISERROR(VLOOKUP(AL175,'Listas Ley Transparencia'!$H$3:$M$17,3,0)),"",VLOOKUP(AL175,'Listas Ley Transparencia'!$H$3:$M$17,3,0))</f>
        <v/>
      </c>
      <c r="AP175" s="292" t="str">
        <f>IF(ISERROR(VLOOKUP(AL175,'Listas Ley Transparencia'!$H$3:$M$17,4,0)),"",VLOOKUP(AL175,'Listas Ley Transparencia'!$H$3:$M$17,4,0))</f>
        <v/>
      </c>
      <c r="AQ175" s="293" t="str">
        <f>IF(ISERROR(VLOOKUP(AL175,'Listas Ley Transparencia'!$H$3:$M$17,6,0)),"",VLOOKUP(AL175,'Listas Ley Transparencia'!$H$3:$M$17,6,0))</f>
        <v/>
      </c>
      <c r="AR175" s="277"/>
      <c r="AS175" s="249"/>
      <c r="AT175" s="278"/>
      <c r="AU175" s="278"/>
      <c r="AV175" s="240"/>
      <c r="AW175" s="301"/>
      <c r="AX175" s="302"/>
      <c r="AY175" s="303"/>
      <c r="AZ175" s="303"/>
      <c r="BA175" s="304" t="str">
        <f t="shared" si="5"/>
        <v>No</v>
      </c>
    </row>
    <row r="176" spans="1:53" ht="93" customHeight="1">
      <c r="A176" s="241">
        <v>174</v>
      </c>
      <c r="B176" s="242"/>
      <c r="C176" s="242"/>
      <c r="D176" s="242"/>
      <c r="E176" s="243"/>
      <c r="F176" s="242"/>
      <c r="G176" s="242"/>
      <c r="H176" s="242"/>
      <c r="I176" s="253"/>
      <c r="J176" s="253"/>
      <c r="K176" s="245"/>
      <c r="L176" s="246"/>
      <c r="M176" s="268"/>
      <c r="N176" s="271"/>
      <c r="O176" s="270">
        <f>IFERROR(VLOOKUP(N176,'Listas Generales'!$B$25:$C$29,2,0),0)</f>
        <v>0</v>
      </c>
      <c r="P176" s="271"/>
      <c r="Q176" s="270">
        <f>IFERROR(VLOOKUP(P176,'Listas Generales'!$B$32:$C$36,2,0),0)</f>
        <v>0</v>
      </c>
      <c r="R176" s="271"/>
      <c r="S176" s="270">
        <f>IFERROR(VLOOKUP(R176,'Listas Generales'!$B$40:$C$44,2,0),0)</f>
        <v>0</v>
      </c>
      <c r="T176" s="272">
        <f t="shared" si="4"/>
        <v>0</v>
      </c>
      <c r="U176" s="271" t="str">
        <f>IFERROR(VLOOKUP(T176,'Listas Generales'!$B$4:$C$7,2,0),"-")</f>
        <v>Sin clasificar</v>
      </c>
      <c r="V176" s="247"/>
      <c r="W176" s="277"/>
      <c r="X176" s="278"/>
      <c r="Y176" s="278"/>
      <c r="Z176" s="278"/>
      <c r="AA176" s="278"/>
      <c r="AB176" s="279"/>
      <c r="AC176" s="288"/>
      <c r="AD176" s="283"/>
      <c r="AE176" s="283"/>
      <c r="AF176" s="283"/>
      <c r="AG176" s="283"/>
      <c r="AH176" s="286"/>
      <c r="AI176" s="312"/>
      <c r="AJ176" s="286"/>
      <c r="AK176" s="312"/>
      <c r="AL176" s="283"/>
      <c r="AM176" s="250"/>
      <c r="AN176" s="291" t="str">
        <f>IF(ISERROR(VLOOKUP(AL176,'Listas Ley Transparencia'!$H$3:$M$17,2,0)),"",VLOOKUP(AL176,'Listas Ley Transparencia'!$H$3:$M$17,2,0))</f>
        <v/>
      </c>
      <c r="AO176" s="292" t="str">
        <f>IF(ISERROR(VLOOKUP(AL176,'Listas Ley Transparencia'!$H$3:$M$17,3,0)),"",VLOOKUP(AL176,'Listas Ley Transparencia'!$H$3:$M$17,3,0))</f>
        <v/>
      </c>
      <c r="AP176" s="292" t="str">
        <f>IF(ISERROR(VLOOKUP(AL176,'Listas Ley Transparencia'!$H$3:$M$17,4,0)),"",VLOOKUP(AL176,'Listas Ley Transparencia'!$H$3:$M$17,4,0))</f>
        <v/>
      </c>
      <c r="AQ176" s="293" t="str">
        <f>IF(ISERROR(VLOOKUP(AL176,'Listas Ley Transparencia'!$H$3:$M$17,6,0)),"",VLOOKUP(AL176,'Listas Ley Transparencia'!$H$3:$M$17,6,0))</f>
        <v/>
      </c>
      <c r="AR176" s="277"/>
      <c r="AS176" s="249"/>
      <c r="AT176" s="278"/>
      <c r="AU176" s="278"/>
      <c r="AV176" s="240"/>
      <c r="AW176" s="301"/>
      <c r="AX176" s="302"/>
      <c r="AY176" s="303"/>
      <c r="AZ176" s="303"/>
      <c r="BA176" s="304" t="str">
        <f t="shared" si="5"/>
        <v>No</v>
      </c>
    </row>
    <row r="177" spans="1:53" ht="93" customHeight="1">
      <c r="A177" s="241">
        <v>175</v>
      </c>
      <c r="B177" s="242"/>
      <c r="C177" s="242"/>
      <c r="D177" s="242"/>
      <c r="E177" s="243"/>
      <c r="F177" s="242"/>
      <c r="G177" s="242"/>
      <c r="H177" s="242"/>
      <c r="I177" s="253"/>
      <c r="J177" s="253"/>
      <c r="K177" s="245"/>
      <c r="L177" s="246"/>
      <c r="M177" s="268"/>
      <c r="N177" s="271"/>
      <c r="O177" s="270">
        <f>IFERROR(VLOOKUP(N177,'Listas Generales'!$B$25:$C$29,2,0),0)</f>
        <v>0</v>
      </c>
      <c r="P177" s="271"/>
      <c r="Q177" s="270">
        <f>IFERROR(VLOOKUP(P177,'Listas Generales'!$B$32:$C$36,2,0),0)</f>
        <v>0</v>
      </c>
      <c r="R177" s="271"/>
      <c r="S177" s="270">
        <f>IFERROR(VLOOKUP(R177,'Listas Generales'!$B$40:$C$44,2,0),0)</f>
        <v>0</v>
      </c>
      <c r="T177" s="272">
        <f t="shared" si="4"/>
        <v>0</v>
      </c>
      <c r="U177" s="271" t="str">
        <f>IFERROR(VLOOKUP(T177,'Listas Generales'!$B$4:$C$7,2,0),"-")</f>
        <v>Sin clasificar</v>
      </c>
      <c r="V177" s="247"/>
      <c r="W177" s="277"/>
      <c r="X177" s="278"/>
      <c r="Y177" s="278"/>
      <c r="Z177" s="278"/>
      <c r="AA177" s="278"/>
      <c r="AB177" s="279"/>
      <c r="AC177" s="288"/>
      <c r="AD177" s="283"/>
      <c r="AE177" s="283"/>
      <c r="AF177" s="283"/>
      <c r="AG177" s="283"/>
      <c r="AH177" s="286"/>
      <c r="AI177" s="312"/>
      <c r="AJ177" s="286"/>
      <c r="AK177" s="312"/>
      <c r="AL177" s="283"/>
      <c r="AM177" s="250"/>
      <c r="AN177" s="291" t="str">
        <f>IF(ISERROR(VLOOKUP(AL177,'Listas Ley Transparencia'!$H$3:$M$17,2,0)),"",VLOOKUP(AL177,'Listas Ley Transparencia'!$H$3:$M$17,2,0))</f>
        <v/>
      </c>
      <c r="AO177" s="292" t="str">
        <f>IF(ISERROR(VLOOKUP(AL177,'Listas Ley Transparencia'!$H$3:$M$17,3,0)),"",VLOOKUP(AL177,'Listas Ley Transparencia'!$H$3:$M$17,3,0))</f>
        <v/>
      </c>
      <c r="AP177" s="292" t="str">
        <f>IF(ISERROR(VLOOKUP(AL177,'Listas Ley Transparencia'!$H$3:$M$17,4,0)),"",VLOOKUP(AL177,'Listas Ley Transparencia'!$H$3:$M$17,4,0))</f>
        <v/>
      </c>
      <c r="AQ177" s="293" t="str">
        <f>IF(ISERROR(VLOOKUP(AL177,'Listas Ley Transparencia'!$H$3:$M$17,6,0)),"",VLOOKUP(AL177,'Listas Ley Transparencia'!$H$3:$M$17,6,0))</f>
        <v/>
      </c>
      <c r="AR177" s="277"/>
      <c r="AS177" s="249"/>
      <c r="AT177" s="278"/>
      <c r="AU177" s="278"/>
      <c r="AV177" s="240"/>
      <c r="AW177" s="301"/>
      <c r="AX177" s="302"/>
      <c r="AY177" s="303"/>
      <c r="AZ177" s="303"/>
      <c r="BA177" s="304" t="str">
        <f t="shared" si="5"/>
        <v>No</v>
      </c>
    </row>
    <row r="178" spans="1:53" ht="93" customHeight="1">
      <c r="A178" s="241">
        <v>176</v>
      </c>
      <c r="B178" s="242"/>
      <c r="C178" s="242"/>
      <c r="D178" s="242"/>
      <c r="E178" s="243"/>
      <c r="F178" s="242"/>
      <c r="G178" s="242"/>
      <c r="H178" s="242"/>
      <c r="I178" s="253"/>
      <c r="J178" s="253"/>
      <c r="K178" s="245"/>
      <c r="L178" s="246"/>
      <c r="M178" s="268"/>
      <c r="N178" s="271"/>
      <c r="O178" s="270">
        <f>IFERROR(VLOOKUP(N178,'Listas Generales'!$B$25:$C$29,2,0),0)</f>
        <v>0</v>
      </c>
      <c r="P178" s="271"/>
      <c r="Q178" s="270">
        <f>IFERROR(VLOOKUP(P178,'Listas Generales'!$B$32:$C$36,2,0),0)</f>
        <v>0</v>
      </c>
      <c r="R178" s="271"/>
      <c r="S178" s="270">
        <f>IFERROR(VLOOKUP(R178,'Listas Generales'!$B$40:$C$44,2,0),0)</f>
        <v>0</v>
      </c>
      <c r="T178" s="272">
        <f t="shared" si="4"/>
        <v>0</v>
      </c>
      <c r="U178" s="271" t="str">
        <f>IFERROR(VLOOKUP(T178,'Listas Generales'!$B$4:$C$7,2,0),"-")</f>
        <v>Sin clasificar</v>
      </c>
      <c r="V178" s="247"/>
      <c r="W178" s="277"/>
      <c r="X178" s="278"/>
      <c r="Y178" s="278"/>
      <c r="Z178" s="278"/>
      <c r="AA178" s="278"/>
      <c r="AB178" s="279"/>
      <c r="AC178" s="288"/>
      <c r="AD178" s="283"/>
      <c r="AE178" s="283"/>
      <c r="AF178" s="283"/>
      <c r="AG178" s="283"/>
      <c r="AH178" s="286"/>
      <c r="AI178" s="312"/>
      <c r="AJ178" s="286"/>
      <c r="AK178" s="312"/>
      <c r="AL178" s="283"/>
      <c r="AM178" s="250"/>
      <c r="AN178" s="291" t="str">
        <f>IF(ISERROR(VLOOKUP(AL178,'Listas Ley Transparencia'!$H$3:$M$17,2,0)),"",VLOOKUP(AL178,'Listas Ley Transparencia'!$H$3:$M$17,2,0))</f>
        <v/>
      </c>
      <c r="AO178" s="292" t="str">
        <f>IF(ISERROR(VLOOKUP(AL178,'Listas Ley Transparencia'!$H$3:$M$17,3,0)),"",VLOOKUP(AL178,'Listas Ley Transparencia'!$H$3:$M$17,3,0))</f>
        <v/>
      </c>
      <c r="AP178" s="292" t="str">
        <f>IF(ISERROR(VLOOKUP(AL178,'Listas Ley Transparencia'!$H$3:$M$17,4,0)),"",VLOOKUP(AL178,'Listas Ley Transparencia'!$H$3:$M$17,4,0))</f>
        <v/>
      </c>
      <c r="AQ178" s="293" t="str">
        <f>IF(ISERROR(VLOOKUP(AL178,'Listas Ley Transparencia'!$H$3:$M$17,6,0)),"",VLOOKUP(AL178,'Listas Ley Transparencia'!$H$3:$M$17,6,0))</f>
        <v/>
      </c>
      <c r="AR178" s="277"/>
      <c r="AS178" s="249"/>
      <c r="AT178" s="278"/>
      <c r="AU178" s="278"/>
      <c r="AV178" s="240"/>
      <c r="AW178" s="301"/>
      <c r="AX178" s="302"/>
      <c r="AY178" s="303"/>
      <c r="AZ178" s="303"/>
      <c r="BA178" s="304" t="str">
        <f t="shared" si="5"/>
        <v>No</v>
      </c>
    </row>
    <row r="179" spans="1:53" ht="93" customHeight="1">
      <c r="A179" s="241">
        <v>177</v>
      </c>
      <c r="B179" s="242"/>
      <c r="C179" s="242"/>
      <c r="D179" s="242"/>
      <c r="E179" s="243"/>
      <c r="F179" s="242"/>
      <c r="G179" s="242"/>
      <c r="H179" s="242"/>
      <c r="I179" s="253"/>
      <c r="J179" s="253"/>
      <c r="K179" s="245"/>
      <c r="L179" s="246"/>
      <c r="M179" s="268"/>
      <c r="N179" s="271"/>
      <c r="O179" s="270">
        <f>IFERROR(VLOOKUP(N179,'Listas Generales'!$B$25:$C$29,2,0),0)</f>
        <v>0</v>
      </c>
      <c r="P179" s="271"/>
      <c r="Q179" s="270">
        <f>IFERROR(VLOOKUP(P179,'Listas Generales'!$B$32:$C$36,2,0),0)</f>
        <v>0</v>
      </c>
      <c r="R179" s="271"/>
      <c r="S179" s="270">
        <f>IFERROR(VLOOKUP(R179,'Listas Generales'!$B$40:$C$44,2,0),0)</f>
        <v>0</v>
      </c>
      <c r="T179" s="272">
        <f t="shared" si="4"/>
        <v>0</v>
      </c>
      <c r="U179" s="271" t="str">
        <f>IFERROR(VLOOKUP(T179,'Listas Generales'!$B$4:$C$7,2,0),"-")</f>
        <v>Sin clasificar</v>
      </c>
      <c r="V179" s="247"/>
      <c r="W179" s="277"/>
      <c r="X179" s="278"/>
      <c r="Y179" s="278"/>
      <c r="Z179" s="278"/>
      <c r="AA179" s="278"/>
      <c r="AB179" s="279"/>
      <c r="AC179" s="288"/>
      <c r="AD179" s="283"/>
      <c r="AE179" s="283"/>
      <c r="AF179" s="283"/>
      <c r="AG179" s="283"/>
      <c r="AH179" s="286"/>
      <c r="AI179" s="312"/>
      <c r="AJ179" s="286"/>
      <c r="AK179" s="312"/>
      <c r="AL179" s="283"/>
      <c r="AM179" s="250"/>
      <c r="AN179" s="291" t="str">
        <f>IF(ISERROR(VLOOKUP(AL179,'Listas Ley Transparencia'!$H$3:$M$17,2,0)),"",VLOOKUP(AL179,'Listas Ley Transparencia'!$H$3:$M$17,2,0))</f>
        <v/>
      </c>
      <c r="AO179" s="292" t="str">
        <f>IF(ISERROR(VLOOKUP(AL179,'Listas Ley Transparencia'!$H$3:$M$17,3,0)),"",VLOOKUP(AL179,'Listas Ley Transparencia'!$H$3:$M$17,3,0))</f>
        <v/>
      </c>
      <c r="AP179" s="292" t="str">
        <f>IF(ISERROR(VLOOKUP(AL179,'Listas Ley Transparencia'!$H$3:$M$17,4,0)),"",VLOOKUP(AL179,'Listas Ley Transparencia'!$H$3:$M$17,4,0))</f>
        <v/>
      </c>
      <c r="AQ179" s="293" t="str">
        <f>IF(ISERROR(VLOOKUP(AL179,'Listas Ley Transparencia'!$H$3:$M$17,6,0)),"",VLOOKUP(AL179,'Listas Ley Transparencia'!$H$3:$M$17,6,0))</f>
        <v/>
      </c>
      <c r="AR179" s="277"/>
      <c r="AS179" s="249"/>
      <c r="AT179" s="278"/>
      <c r="AU179" s="278"/>
      <c r="AV179" s="240"/>
      <c r="AW179" s="301"/>
      <c r="AX179" s="302"/>
      <c r="AY179" s="303"/>
      <c r="AZ179" s="303"/>
      <c r="BA179" s="304" t="str">
        <f t="shared" si="5"/>
        <v>No</v>
      </c>
    </row>
    <row r="180" spans="1:53" ht="93" customHeight="1">
      <c r="A180" s="241">
        <v>178</v>
      </c>
      <c r="B180" s="242"/>
      <c r="C180" s="242"/>
      <c r="D180" s="242"/>
      <c r="E180" s="243"/>
      <c r="F180" s="242"/>
      <c r="G180" s="242"/>
      <c r="H180" s="242"/>
      <c r="I180" s="253"/>
      <c r="J180" s="253"/>
      <c r="K180" s="245"/>
      <c r="L180" s="246"/>
      <c r="M180" s="268"/>
      <c r="N180" s="271"/>
      <c r="O180" s="270">
        <f>IFERROR(VLOOKUP(N180,'Listas Generales'!$B$25:$C$29,2,0),0)</f>
        <v>0</v>
      </c>
      <c r="P180" s="271"/>
      <c r="Q180" s="270">
        <f>IFERROR(VLOOKUP(P180,'Listas Generales'!$B$32:$C$36,2,0),0)</f>
        <v>0</v>
      </c>
      <c r="R180" s="271"/>
      <c r="S180" s="270">
        <f>IFERROR(VLOOKUP(R180,'Listas Generales'!$B$40:$C$44,2,0),0)</f>
        <v>0</v>
      </c>
      <c r="T180" s="272">
        <f t="shared" si="4"/>
        <v>0</v>
      </c>
      <c r="U180" s="271" t="str">
        <f>IFERROR(VLOOKUP(T180,'Listas Generales'!$B$4:$C$7,2,0),"-")</f>
        <v>Sin clasificar</v>
      </c>
      <c r="V180" s="247"/>
      <c r="W180" s="277"/>
      <c r="X180" s="278"/>
      <c r="Y180" s="278"/>
      <c r="Z180" s="278"/>
      <c r="AA180" s="278"/>
      <c r="AB180" s="279"/>
      <c r="AC180" s="288"/>
      <c r="AD180" s="283"/>
      <c r="AE180" s="283"/>
      <c r="AF180" s="283"/>
      <c r="AG180" s="283"/>
      <c r="AH180" s="286"/>
      <c r="AI180" s="312"/>
      <c r="AJ180" s="286"/>
      <c r="AK180" s="312"/>
      <c r="AL180" s="283"/>
      <c r="AM180" s="250"/>
      <c r="AN180" s="291" t="str">
        <f>IF(ISERROR(VLOOKUP(AL180,'Listas Ley Transparencia'!$H$3:$M$17,2,0)),"",VLOOKUP(AL180,'Listas Ley Transparencia'!$H$3:$M$17,2,0))</f>
        <v/>
      </c>
      <c r="AO180" s="292" t="str">
        <f>IF(ISERROR(VLOOKUP(AL180,'Listas Ley Transparencia'!$H$3:$M$17,3,0)),"",VLOOKUP(AL180,'Listas Ley Transparencia'!$H$3:$M$17,3,0))</f>
        <v/>
      </c>
      <c r="AP180" s="292" t="str">
        <f>IF(ISERROR(VLOOKUP(AL180,'Listas Ley Transparencia'!$H$3:$M$17,4,0)),"",VLOOKUP(AL180,'Listas Ley Transparencia'!$H$3:$M$17,4,0))</f>
        <v/>
      </c>
      <c r="AQ180" s="293" t="str">
        <f>IF(ISERROR(VLOOKUP(AL180,'Listas Ley Transparencia'!$H$3:$M$17,6,0)),"",VLOOKUP(AL180,'Listas Ley Transparencia'!$H$3:$M$17,6,0))</f>
        <v/>
      </c>
      <c r="AR180" s="277"/>
      <c r="AS180" s="249"/>
      <c r="AT180" s="278"/>
      <c r="AU180" s="278"/>
      <c r="AV180" s="240"/>
      <c r="AW180" s="301"/>
      <c r="AX180" s="302"/>
      <c r="AY180" s="303"/>
      <c r="AZ180" s="303"/>
      <c r="BA180" s="304" t="str">
        <f t="shared" si="5"/>
        <v>No</v>
      </c>
    </row>
    <row r="181" spans="1:53" ht="93" customHeight="1">
      <c r="A181" s="241">
        <v>179</v>
      </c>
      <c r="B181" s="242"/>
      <c r="C181" s="242"/>
      <c r="D181" s="242"/>
      <c r="E181" s="243"/>
      <c r="F181" s="242"/>
      <c r="G181" s="242"/>
      <c r="H181" s="242"/>
      <c r="I181" s="253"/>
      <c r="J181" s="253"/>
      <c r="K181" s="245"/>
      <c r="L181" s="246"/>
      <c r="M181" s="268"/>
      <c r="N181" s="271"/>
      <c r="O181" s="270">
        <f>IFERROR(VLOOKUP(N181,'Listas Generales'!$B$25:$C$29,2,0),0)</f>
        <v>0</v>
      </c>
      <c r="P181" s="271"/>
      <c r="Q181" s="270">
        <f>IFERROR(VLOOKUP(P181,'Listas Generales'!$B$32:$C$36,2,0),0)</f>
        <v>0</v>
      </c>
      <c r="R181" s="271"/>
      <c r="S181" s="270">
        <f>IFERROR(VLOOKUP(R181,'Listas Generales'!$B$40:$C$44,2,0),0)</f>
        <v>0</v>
      </c>
      <c r="T181" s="272">
        <f t="shared" si="4"/>
        <v>0</v>
      </c>
      <c r="U181" s="271" t="str">
        <f>IFERROR(VLOOKUP(T181,'Listas Generales'!$B$4:$C$7,2,0),"-")</f>
        <v>Sin clasificar</v>
      </c>
      <c r="V181" s="247"/>
      <c r="W181" s="277"/>
      <c r="X181" s="278"/>
      <c r="Y181" s="278"/>
      <c r="Z181" s="278"/>
      <c r="AA181" s="278"/>
      <c r="AB181" s="279"/>
      <c r="AC181" s="288"/>
      <c r="AD181" s="283"/>
      <c r="AE181" s="283"/>
      <c r="AF181" s="283"/>
      <c r="AG181" s="283"/>
      <c r="AH181" s="286"/>
      <c r="AI181" s="312"/>
      <c r="AJ181" s="286"/>
      <c r="AK181" s="312"/>
      <c r="AL181" s="283"/>
      <c r="AM181" s="250"/>
      <c r="AN181" s="291" t="str">
        <f>IF(ISERROR(VLOOKUP(AL181,'Listas Ley Transparencia'!$H$3:$M$17,2,0)),"",VLOOKUP(AL181,'Listas Ley Transparencia'!$H$3:$M$17,2,0))</f>
        <v/>
      </c>
      <c r="AO181" s="292" t="str">
        <f>IF(ISERROR(VLOOKUP(AL181,'Listas Ley Transparencia'!$H$3:$M$17,3,0)),"",VLOOKUP(AL181,'Listas Ley Transparencia'!$H$3:$M$17,3,0))</f>
        <v/>
      </c>
      <c r="AP181" s="292" t="str">
        <f>IF(ISERROR(VLOOKUP(AL181,'Listas Ley Transparencia'!$H$3:$M$17,4,0)),"",VLOOKUP(AL181,'Listas Ley Transparencia'!$H$3:$M$17,4,0))</f>
        <v/>
      </c>
      <c r="AQ181" s="293" t="str">
        <f>IF(ISERROR(VLOOKUP(AL181,'Listas Ley Transparencia'!$H$3:$M$17,6,0)),"",VLOOKUP(AL181,'Listas Ley Transparencia'!$H$3:$M$17,6,0))</f>
        <v/>
      </c>
      <c r="AR181" s="277"/>
      <c r="AS181" s="249"/>
      <c r="AT181" s="278"/>
      <c r="AU181" s="278"/>
      <c r="AV181" s="240"/>
      <c r="AW181" s="301"/>
      <c r="AX181" s="302"/>
      <c r="AY181" s="303"/>
      <c r="AZ181" s="303"/>
      <c r="BA181" s="304" t="str">
        <f t="shared" si="5"/>
        <v>No</v>
      </c>
    </row>
    <row r="182" spans="1:53" ht="93" customHeight="1">
      <c r="A182" s="241">
        <v>180</v>
      </c>
      <c r="B182" s="242"/>
      <c r="C182" s="242"/>
      <c r="D182" s="242"/>
      <c r="E182" s="243"/>
      <c r="F182" s="242"/>
      <c r="G182" s="242"/>
      <c r="H182" s="242"/>
      <c r="I182" s="253"/>
      <c r="J182" s="253"/>
      <c r="K182" s="245"/>
      <c r="L182" s="246"/>
      <c r="M182" s="268"/>
      <c r="N182" s="271"/>
      <c r="O182" s="270">
        <f>IFERROR(VLOOKUP(N182,'Listas Generales'!$B$25:$C$29,2,0),0)</f>
        <v>0</v>
      </c>
      <c r="P182" s="271"/>
      <c r="Q182" s="270">
        <f>IFERROR(VLOOKUP(P182,'Listas Generales'!$B$32:$C$36,2,0),0)</f>
        <v>0</v>
      </c>
      <c r="R182" s="271"/>
      <c r="S182" s="270">
        <f>IFERROR(VLOOKUP(R182,'Listas Generales'!$B$40:$C$44,2,0),0)</f>
        <v>0</v>
      </c>
      <c r="T182" s="272">
        <f t="shared" si="4"/>
        <v>0</v>
      </c>
      <c r="U182" s="271" t="str">
        <f>IFERROR(VLOOKUP(T182,'Listas Generales'!$B$4:$C$7,2,0),"-")</f>
        <v>Sin clasificar</v>
      </c>
      <c r="V182" s="247"/>
      <c r="W182" s="277"/>
      <c r="X182" s="278"/>
      <c r="Y182" s="278"/>
      <c r="Z182" s="278"/>
      <c r="AA182" s="278"/>
      <c r="AB182" s="279"/>
      <c r="AC182" s="288"/>
      <c r="AD182" s="283"/>
      <c r="AE182" s="283"/>
      <c r="AF182" s="283"/>
      <c r="AG182" s="283"/>
      <c r="AH182" s="286"/>
      <c r="AI182" s="312"/>
      <c r="AJ182" s="286"/>
      <c r="AK182" s="312"/>
      <c r="AL182" s="283"/>
      <c r="AM182" s="250"/>
      <c r="AN182" s="291" t="str">
        <f>IF(ISERROR(VLOOKUP(AL182,'Listas Ley Transparencia'!$H$3:$M$17,2,0)),"",VLOOKUP(AL182,'Listas Ley Transparencia'!$H$3:$M$17,2,0))</f>
        <v/>
      </c>
      <c r="AO182" s="292" t="str">
        <f>IF(ISERROR(VLOOKUP(AL182,'Listas Ley Transparencia'!$H$3:$M$17,3,0)),"",VLOOKUP(AL182,'Listas Ley Transparencia'!$H$3:$M$17,3,0))</f>
        <v/>
      </c>
      <c r="AP182" s="292" t="str">
        <f>IF(ISERROR(VLOOKUP(AL182,'Listas Ley Transparencia'!$H$3:$M$17,4,0)),"",VLOOKUP(AL182,'Listas Ley Transparencia'!$H$3:$M$17,4,0))</f>
        <v/>
      </c>
      <c r="AQ182" s="293" t="str">
        <f>IF(ISERROR(VLOOKUP(AL182,'Listas Ley Transparencia'!$H$3:$M$17,6,0)),"",VLOOKUP(AL182,'Listas Ley Transparencia'!$H$3:$M$17,6,0))</f>
        <v/>
      </c>
      <c r="AR182" s="277"/>
      <c r="AS182" s="249"/>
      <c r="AT182" s="278"/>
      <c r="AU182" s="278"/>
      <c r="AV182" s="240"/>
      <c r="AW182" s="301"/>
      <c r="AX182" s="302"/>
      <c r="AY182" s="303"/>
      <c r="AZ182" s="303"/>
      <c r="BA182" s="304" t="str">
        <f t="shared" si="5"/>
        <v>No</v>
      </c>
    </row>
    <row r="183" spans="1:53" ht="93" customHeight="1">
      <c r="A183" s="241">
        <v>181</v>
      </c>
      <c r="B183" s="242"/>
      <c r="C183" s="242"/>
      <c r="D183" s="242"/>
      <c r="E183" s="243"/>
      <c r="F183" s="242"/>
      <c r="G183" s="242"/>
      <c r="H183" s="242"/>
      <c r="I183" s="253"/>
      <c r="J183" s="253"/>
      <c r="K183" s="245"/>
      <c r="L183" s="246"/>
      <c r="M183" s="268"/>
      <c r="N183" s="271"/>
      <c r="O183" s="270">
        <f>IFERROR(VLOOKUP(N183,'Listas Generales'!$B$25:$C$29,2,0),0)</f>
        <v>0</v>
      </c>
      <c r="P183" s="271"/>
      <c r="Q183" s="270">
        <f>IFERROR(VLOOKUP(P183,'Listas Generales'!$B$32:$C$36,2,0),0)</f>
        <v>0</v>
      </c>
      <c r="R183" s="271"/>
      <c r="S183" s="270">
        <f>IFERROR(VLOOKUP(R183,'Listas Generales'!$B$40:$C$44,2,0),0)</f>
        <v>0</v>
      </c>
      <c r="T183" s="272">
        <f t="shared" si="4"/>
        <v>0</v>
      </c>
      <c r="U183" s="271" t="str">
        <f>IFERROR(VLOOKUP(T183,'Listas Generales'!$B$4:$C$7,2,0),"-")</f>
        <v>Sin clasificar</v>
      </c>
      <c r="V183" s="247"/>
      <c r="W183" s="277"/>
      <c r="X183" s="278"/>
      <c r="Y183" s="278"/>
      <c r="Z183" s="278"/>
      <c r="AA183" s="278"/>
      <c r="AB183" s="279"/>
      <c r="AC183" s="288"/>
      <c r="AD183" s="283"/>
      <c r="AE183" s="283"/>
      <c r="AF183" s="283"/>
      <c r="AG183" s="283"/>
      <c r="AH183" s="286"/>
      <c r="AI183" s="312"/>
      <c r="AJ183" s="286"/>
      <c r="AK183" s="312"/>
      <c r="AL183" s="283"/>
      <c r="AM183" s="250"/>
      <c r="AN183" s="291" t="str">
        <f>IF(ISERROR(VLOOKUP(AL183,'Listas Ley Transparencia'!$H$3:$M$17,2,0)),"",VLOOKUP(AL183,'Listas Ley Transparencia'!$H$3:$M$17,2,0))</f>
        <v/>
      </c>
      <c r="AO183" s="292" t="str">
        <f>IF(ISERROR(VLOOKUP(AL183,'Listas Ley Transparencia'!$H$3:$M$17,3,0)),"",VLOOKUP(AL183,'Listas Ley Transparencia'!$H$3:$M$17,3,0))</f>
        <v/>
      </c>
      <c r="AP183" s="292" t="str">
        <f>IF(ISERROR(VLOOKUP(AL183,'Listas Ley Transparencia'!$H$3:$M$17,4,0)),"",VLOOKUP(AL183,'Listas Ley Transparencia'!$H$3:$M$17,4,0))</f>
        <v/>
      </c>
      <c r="AQ183" s="293" t="str">
        <f>IF(ISERROR(VLOOKUP(AL183,'Listas Ley Transparencia'!$H$3:$M$17,6,0)),"",VLOOKUP(AL183,'Listas Ley Transparencia'!$H$3:$M$17,6,0))</f>
        <v/>
      </c>
      <c r="AR183" s="277"/>
      <c r="AS183" s="249"/>
      <c r="AT183" s="278"/>
      <c r="AU183" s="278"/>
      <c r="AV183" s="240"/>
      <c r="AW183" s="301"/>
      <c r="AX183" s="302"/>
      <c r="AY183" s="303"/>
      <c r="AZ183" s="303"/>
      <c r="BA183" s="304" t="str">
        <f t="shared" si="5"/>
        <v>No</v>
      </c>
    </row>
    <row r="184" spans="1:53" ht="93" customHeight="1">
      <c r="A184" s="241">
        <v>182</v>
      </c>
      <c r="B184" s="242"/>
      <c r="C184" s="242"/>
      <c r="D184" s="242"/>
      <c r="E184" s="243"/>
      <c r="F184" s="242"/>
      <c r="G184" s="242"/>
      <c r="H184" s="242"/>
      <c r="I184" s="253"/>
      <c r="J184" s="253"/>
      <c r="K184" s="245"/>
      <c r="L184" s="246"/>
      <c r="M184" s="268"/>
      <c r="N184" s="271"/>
      <c r="O184" s="270">
        <f>IFERROR(VLOOKUP(N184,'Listas Generales'!$B$25:$C$29,2,0),0)</f>
        <v>0</v>
      </c>
      <c r="P184" s="271"/>
      <c r="Q184" s="270">
        <f>IFERROR(VLOOKUP(P184,'Listas Generales'!$B$32:$C$36,2,0),0)</f>
        <v>0</v>
      </c>
      <c r="R184" s="271"/>
      <c r="S184" s="270">
        <f>IFERROR(VLOOKUP(R184,'Listas Generales'!$B$40:$C$44,2,0),0)</f>
        <v>0</v>
      </c>
      <c r="T184" s="272">
        <f t="shared" si="4"/>
        <v>0</v>
      </c>
      <c r="U184" s="271" t="str">
        <f>IFERROR(VLOOKUP(T184,'Listas Generales'!$B$4:$C$7,2,0),"-")</f>
        <v>Sin clasificar</v>
      </c>
      <c r="V184" s="247"/>
      <c r="W184" s="277"/>
      <c r="X184" s="278"/>
      <c r="Y184" s="278"/>
      <c r="Z184" s="278"/>
      <c r="AA184" s="278"/>
      <c r="AB184" s="279"/>
      <c r="AC184" s="288"/>
      <c r="AD184" s="283"/>
      <c r="AE184" s="283"/>
      <c r="AF184" s="283"/>
      <c r="AG184" s="283"/>
      <c r="AH184" s="286"/>
      <c r="AI184" s="312"/>
      <c r="AJ184" s="286"/>
      <c r="AK184" s="312"/>
      <c r="AL184" s="283"/>
      <c r="AM184" s="250"/>
      <c r="AN184" s="291" t="str">
        <f>IF(ISERROR(VLOOKUP(AL184,'Listas Ley Transparencia'!$H$3:$M$17,2,0)),"",VLOOKUP(AL184,'Listas Ley Transparencia'!$H$3:$M$17,2,0))</f>
        <v/>
      </c>
      <c r="AO184" s="292" t="str">
        <f>IF(ISERROR(VLOOKUP(AL184,'Listas Ley Transparencia'!$H$3:$M$17,3,0)),"",VLOOKUP(AL184,'Listas Ley Transparencia'!$H$3:$M$17,3,0))</f>
        <v/>
      </c>
      <c r="AP184" s="292" t="str">
        <f>IF(ISERROR(VLOOKUP(AL184,'Listas Ley Transparencia'!$H$3:$M$17,4,0)),"",VLOOKUP(AL184,'Listas Ley Transparencia'!$H$3:$M$17,4,0))</f>
        <v/>
      </c>
      <c r="AQ184" s="293" t="str">
        <f>IF(ISERROR(VLOOKUP(AL184,'Listas Ley Transparencia'!$H$3:$M$17,6,0)),"",VLOOKUP(AL184,'Listas Ley Transparencia'!$H$3:$M$17,6,0))</f>
        <v/>
      </c>
      <c r="AR184" s="277"/>
      <c r="AS184" s="249"/>
      <c r="AT184" s="278"/>
      <c r="AU184" s="278"/>
      <c r="AV184" s="240"/>
      <c r="AW184" s="301"/>
      <c r="AX184" s="302"/>
      <c r="AY184" s="303"/>
      <c r="AZ184" s="303"/>
      <c r="BA184" s="304" t="str">
        <f t="shared" si="5"/>
        <v>No</v>
      </c>
    </row>
    <row r="185" spans="1:53" ht="93" customHeight="1">
      <c r="A185" s="241">
        <v>183</v>
      </c>
      <c r="B185" s="242"/>
      <c r="C185" s="242"/>
      <c r="D185" s="242"/>
      <c r="E185" s="243"/>
      <c r="F185" s="242"/>
      <c r="G185" s="242"/>
      <c r="H185" s="242"/>
      <c r="I185" s="253"/>
      <c r="J185" s="253"/>
      <c r="K185" s="245"/>
      <c r="L185" s="246"/>
      <c r="M185" s="268"/>
      <c r="N185" s="271"/>
      <c r="O185" s="270">
        <f>IFERROR(VLOOKUP(N185,'Listas Generales'!$B$25:$C$29,2,0),0)</f>
        <v>0</v>
      </c>
      <c r="P185" s="271"/>
      <c r="Q185" s="270">
        <f>IFERROR(VLOOKUP(P185,'Listas Generales'!$B$32:$C$36,2,0),0)</f>
        <v>0</v>
      </c>
      <c r="R185" s="271"/>
      <c r="S185" s="270">
        <f>IFERROR(VLOOKUP(R185,'Listas Generales'!$B$40:$C$44,2,0),0)</f>
        <v>0</v>
      </c>
      <c r="T185" s="272">
        <f t="shared" si="4"/>
        <v>0</v>
      </c>
      <c r="U185" s="271" t="str">
        <f>IFERROR(VLOOKUP(T185,'Listas Generales'!$B$4:$C$7,2,0),"-")</f>
        <v>Sin clasificar</v>
      </c>
      <c r="V185" s="247"/>
      <c r="W185" s="277"/>
      <c r="X185" s="278"/>
      <c r="Y185" s="278"/>
      <c r="Z185" s="278"/>
      <c r="AA185" s="278"/>
      <c r="AB185" s="279"/>
      <c r="AC185" s="288"/>
      <c r="AD185" s="283"/>
      <c r="AE185" s="283"/>
      <c r="AF185" s="283"/>
      <c r="AG185" s="283"/>
      <c r="AH185" s="286"/>
      <c r="AI185" s="312"/>
      <c r="AJ185" s="286"/>
      <c r="AK185" s="312"/>
      <c r="AL185" s="283"/>
      <c r="AM185" s="250"/>
      <c r="AN185" s="291" t="str">
        <f>IF(ISERROR(VLOOKUP(AL185,'Listas Ley Transparencia'!$H$3:$M$17,2,0)),"",VLOOKUP(AL185,'Listas Ley Transparencia'!$H$3:$M$17,2,0))</f>
        <v/>
      </c>
      <c r="AO185" s="292" t="str">
        <f>IF(ISERROR(VLOOKUP(AL185,'Listas Ley Transparencia'!$H$3:$M$17,3,0)),"",VLOOKUP(AL185,'Listas Ley Transparencia'!$H$3:$M$17,3,0))</f>
        <v/>
      </c>
      <c r="AP185" s="292" t="str">
        <f>IF(ISERROR(VLOOKUP(AL185,'Listas Ley Transparencia'!$H$3:$M$17,4,0)),"",VLOOKUP(AL185,'Listas Ley Transparencia'!$H$3:$M$17,4,0))</f>
        <v/>
      </c>
      <c r="AQ185" s="293" t="str">
        <f>IF(ISERROR(VLOOKUP(AL185,'Listas Ley Transparencia'!$H$3:$M$17,6,0)),"",VLOOKUP(AL185,'Listas Ley Transparencia'!$H$3:$M$17,6,0))</f>
        <v/>
      </c>
      <c r="AR185" s="277"/>
      <c r="AS185" s="249"/>
      <c r="AT185" s="278"/>
      <c r="AU185" s="278"/>
      <c r="AV185" s="240"/>
      <c r="AW185" s="301"/>
      <c r="AX185" s="302"/>
      <c r="AY185" s="303"/>
      <c r="AZ185" s="303"/>
      <c r="BA185" s="304" t="str">
        <f t="shared" si="5"/>
        <v>No</v>
      </c>
    </row>
    <row r="186" spans="1:53" ht="93" customHeight="1">
      <c r="A186" s="241">
        <v>184</v>
      </c>
      <c r="B186" s="242"/>
      <c r="C186" s="242"/>
      <c r="D186" s="242"/>
      <c r="E186" s="243"/>
      <c r="F186" s="242"/>
      <c r="G186" s="242"/>
      <c r="H186" s="242"/>
      <c r="I186" s="253"/>
      <c r="J186" s="253"/>
      <c r="K186" s="245"/>
      <c r="L186" s="246"/>
      <c r="M186" s="268"/>
      <c r="N186" s="271"/>
      <c r="O186" s="270">
        <f>IFERROR(VLOOKUP(N186,'Listas Generales'!$B$25:$C$29,2,0),0)</f>
        <v>0</v>
      </c>
      <c r="P186" s="271"/>
      <c r="Q186" s="270">
        <f>IFERROR(VLOOKUP(P186,'Listas Generales'!$B$32:$C$36,2,0),0)</f>
        <v>0</v>
      </c>
      <c r="R186" s="271"/>
      <c r="S186" s="270">
        <f>IFERROR(VLOOKUP(R186,'Listas Generales'!$B$40:$C$44,2,0),0)</f>
        <v>0</v>
      </c>
      <c r="T186" s="272">
        <f t="shared" si="4"/>
        <v>0</v>
      </c>
      <c r="U186" s="271" t="str">
        <f>IFERROR(VLOOKUP(T186,'Listas Generales'!$B$4:$C$7,2,0),"-")</f>
        <v>Sin clasificar</v>
      </c>
      <c r="V186" s="247"/>
      <c r="W186" s="277"/>
      <c r="X186" s="278"/>
      <c r="Y186" s="278"/>
      <c r="Z186" s="278"/>
      <c r="AA186" s="278"/>
      <c r="AB186" s="279"/>
      <c r="AC186" s="288"/>
      <c r="AD186" s="283"/>
      <c r="AE186" s="283"/>
      <c r="AF186" s="283"/>
      <c r="AG186" s="283"/>
      <c r="AH186" s="286"/>
      <c r="AI186" s="312"/>
      <c r="AJ186" s="286"/>
      <c r="AK186" s="312"/>
      <c r="AL186" s="283"/>
      <c r="AM186" s="250"/>
      <c r="AN186" s="291" t="str">
        <f>IF(ISERROR(VLOOKUP(AL186,'Listas Ley Transparencia'!$H$3:$M$17,2,0)),"",VLOOKUP(AL186,'Listas Ley Transparencia'!$H$3:$M$17,2,0))</f>
        <v/>
      </c>
      <c r="AO186" s="292" t="str">
        <f>IF(ISERROR(VLOOKUP(AL186,'Listas Ley Transparencia'!$H$3:$M$17,3,0)),"",VLOOKUP(AL186,'Listas Ley Transparencia'!$H$3:$M$17,3,0))</f>
        <v/>
      </c>
      <c r="AP186" s="292" t="str">
        <f>IF(ISERROR(VLOOKUP(AL186,'Listas Ley Transparencia'!$H$3:$M$17,4,0)),"",VLOOKUP(AL186,'Listas Ley Transparencia'!$H$3:$M$17,4,0))</f>
        <v/>
      </c>
      <c r="AQ186" s="293" t="str">
        <f>IF(ISERROR(VLOOKUP(AL186,'Listas Ley Transparencia'!$H$3:$M$17,6,0)),"",VLOOKUP(AL186,'Listas Ley Transparencia'!$H$3:$M$17,6,0))</f>
        <v/>
      </c>
      <c r="AR186" s="277"/>
      <c r="AS186" s="249"/>
      <c r="AT186" s="278"/>
      <c r="AU186" s="278"/>
      <c r="AV186" s="240"/>
      <c r="AW186" s="301"/>
      <c r="AX186" s="302"/>
      <c r="AY186" s="303"/>
      <c r="AZ186" s="303"/>
      <c r="BA186" s="304" t="str">
        <f t="shared" si="5"/>
        <v>No</v>
      </c>
    </row>
    <row r="187" spans="1:53" ht="93" customHeight="1">
      <c r="A187" s="241">
        <v>185</v>
      </c>
      <c r="B187" s="242"/>
      <c r="C187" s="242"/>
      <c r="D187" s="242"/>
      <c r="E187" s="243"/>
      <c r="F187" s="242"/>
      <c r="G187" s="242"/>
      <c r="H187" s="242"/>
      <c r="I187" s="253"/>
      <c r="J187" s="253"/>
      <c r="K187" s="245"/>
      <c r="L187" s="246"/>
      <c r="M187" s="268"/>
      <c r="N187" s="271"/>
      <c r="O187" s="270">
        <f>IFERROR(VLOOKUP(N187,'Listas Generales'!$B$25:$C$29,2,0),0)</f>
        <v>0</v>
      </c>
      <c r="P187" s="271"/>
      <c r="Q187" s="270">
        <f>IFERROR(VLOOKUP(P187,'Listas Generales'!$B$32:$C$36,2,0),0)</f>
        <v>0</v>
      </c>
      <c r="R187" s="271"/>
      <c r="S187" s="270">
        <f>IFERROR(VLOOKUP(R187,'Listas Generales'!$B$40:$C$44,2,0),0)</f>
        <v>0</v>
      </c>
      <c r="T187" s="272">
        <f t="shared" si="4"/>
        <v>0</v>
      </c>
      <c r="U187" s="271" t="str">
        <f>IFERROR(VLOOKUP(T187,'Listas Generales'!$B$4:$C$7,2,0),"-")</f>
        <v>Sin clasificar</v>
      </c>
      <c r="V187" s="247"/>
      <c r="W187" s="277"/>
      <c r="X187" s="278"/>
      <c r="Y187" s="278"/>
      <c r="Z187" s="278"/>
      <c r="AA187" s="278"/>
      <c r="AB187" s="279"/>
      <c r="AC187" s="288"/>
      <c r="AD187" s="283"/>
      <c r="AE187" s="283"/>
      <c r="AF187" s="283"/>
      <c r="AG187" s="283"/>
      <c r="AH187" s="286"/>
      <c r="AI187" s="312"/>
      <c r="AJ187" s="286"/>
      <c r="AK187" s="312"/>
      <c r="AL187" s="283"/>
      <c r="AM187" s="250"/>
      <c r="AN187" s="291" t="str">
        <f>IF(ISERROR(VLOOKUP(AL187,'Listas Ley Transparencia'!$H$3:$M$17,2,0)),"",VLOOKUP(AL187,'Listas Ley Transparencia'!$H$3:$M$17,2,0))</f>
        <v/>
      </c>
      <c r="AO187" s="292" t="str">
        <f>IF(ISERROR(VLOOKUP(AL187,'Listas Ley Transparencia'!$H$3:$M$17,3,0)),"",VLOOKUP(AL187,'Listas Ley Transparencia'!$H$3:$M$17,3,0))</f>
        <v/>
      </c>
      <c r="AP187" s="292" t="str">
        <f>IF(ISERROR(VLOOKUP(AL187,'Listas Ley Transparencia'!$H$3:$M$17,4,0)),"",VLOOKUP(AL187,'Listas Ley Transparencia'!$H$3:$M$17,4,0))</f>
        <v/>
      </c>
      <c r="AQ187" s="293" t="str">
        <f>IF(ISERROR(VLOOKUP(AL187,'Listas Ley Transparencia'!$H$3:$M$17,6,0)),"",VLOOKUP(AL187,'Listas Ley Transparencia'!$H$3:$M$17,6,0))</f>
        <v/>
      </c>
      <c r="AR187" s="277"/>
      <c r="AS187" s="249"/>
      <c r="AT187" s="278"/>
      <c r="AU187" s="278"/>
      <c r="AV187" s="240"/>
      <c r="AW187" s="301"/>
      <c r="AX187" s="302"/>
      <c r="AY187" s="303"/>
      <c r="AZ187" s="303"/>
      <c r="BA187" s="304" t="str">
        <f t="shared" si="5"/>
        <v>No</v>
      </c>
    </row>
    <row r="188" spans="1:53" ht="93" customHeight="1">
      <c r="A188" s="241">
        <v>186</v>
      </c>
      <c r="B188" s="242"/>
      <c r="C188" s="242"/>
      <c r="D188" s="242"/>
      <c r="E188" s="243"/>
      <c r="F188" s="242"/>
      <c r="G188" s="242"/>
      <c r="H188" s="242"/>
      <c r="I188" s="253"/>
      <c r="J188" s="253"/>
      <c r="K188" s="245"/>
      <c r="L188" s="246"/>
      <c r="M188" s="268"/>
      <c r="N188" s="271"/>
      <c r="O188" s="270">
        <f>IFERROR(VLOOKUP(N188,'Listas Generales'!$B$25:$C$29,2,0),0)</f>
        <v>0</v>
      </c>
      <c r="P188" s="271"/>
      <c r="Q188" s="270">
        <f>IFERROR(VLOOKUP(P188,'Listas Generales'!$B$32:$C$36,2,0),0)</f>
        <v>0</v>
      </c>
      <c r="R188" s="271"/>
      <c r="S188" s="270">
        <f>IFERROR(VLOOKUP(R188,'Listas Generales'!$B$40:$C$44,2,0),0)</f>
        <v>0</v>
      </c>
      <c r="T188" s="272">
        <f t="shared" si="4"/>
        <v>0</v>
      </c>
      <c r="U188" s="271" t="str">
        <f>IFERROR(VLOOKUP(T188,'Listas Generales'!$B$4:$C$7,2,0),"-")</f>
        <v>Sin clasificar</v>
      </c>
      <c r="V188" s="247"/>
      <c r="W188" s="277"/>
      <c r="X188" s="278"/>
      <c r="Y188" s="278"/>
      <c r="Z188" s="278"/>
      <c r="AA188" s="278"/>
      <c r="AB188" s="279"/>
      <c r="AC188" s="288"/>
      <c r="AD188" s="283"/>
      <c r="AE188" s="283"/>
      <c r="AF188" s="283"/>
      <c r="AG188" s="283"/>
      <c r="AH188" s="286"/>
      <c r="AI188" s="312"/>
      <c r="AJ188" s="286"/>
      <c r="AK188" s="312"/>
      <c r="AL188" s="283"/>
      <c r="AM188" s="250"/>
      <c r="AN188" s="291" t="str">
        <f>IF(ISERROR(VLOOKUP(AL188,'Listas Ley Transparencia'!$H$3:$M$17,2,0)),"",VLOOKUP(AL188,'Listas Ley Transparencia'!$H$3:$M$17,2,0))</f>
        <v/>
      </c>
      <c r="AO188" s="292" t="str">
        <f>IF(ISERROR(VLOOKUP(AL188,'Listas Ley Transparencia'!$H$3:$M$17,3,0)),"",VLOOKUP(AL188,'Listas Ley Transparencia'!$H$3:$M$17,3,0))</f>
        <v/>
      </c>
      <c r="AP188" s="292" t="str">
        <f>IF(ISERROR(VLOOKUP(AL188,'Listas Ley Transparencia'!$H$3:$M$17,4,0)),"",VLOOKUP(AL188,'Listas Ley Transparencia'!$H$3:$M$17,4,0))</f>
        <v/>
      </c>
      <c r="AQ188" s="293" t="str">
        <f>IF(ISERROR(VLOOKUP(AL188,'Listas Ley Transparencia'!$H$3:$M$17,6,0)),"",VLOOKUP(AL188,'Listas Ley Transparencia'!$H$3:$M$17,6,0))</f>
        <v/>
      </c>
      <c r="AR188" s="277"/>
      <c r="AS188" s="249"/>
      <c r="AT188" s="278"/>
      <c r="AU188" s="278"/>
      <c r="AV188" s="240"/>
      <c r="AW188" s="301"/>
      <c r="AX188" s="302"/>
      <c r="AY188" s="303"/>
      <c r="AZ188" s="303"/>
      <c r="BA188" s="304" t="str">
        <f t="shared" si="5"/>
        <v>No</v>
      </c>
    </row>
    <row r="189" spans="1:53" ht="93" customHeight="1">
      <c r="A189" s="241">
        <v>187</v>
      </c>
      <c r="B189" s="242"/>
      <c r="C189" s="242"/>
      <c r="D189" s="242"/>
      <c r="E189" s="243"/>
      <c r="F189" s="242"/>
      <c r="G189" s="242"/>
      <c r="H189" s="242"/>
      <c r="I189" s="253"/>
      <c r="J189" s="253"/>
      <c r="K189" s="245"/>
      <c r="L189" s="246"/>
      <c r="M189" s="268"/>
      <c r="N189" s="271"/>
      <c r="O189" s="270">
        <f>IFERROR(VLOOKUP(N189,'Listas Generales'!$B$25:$C$29,2,0),0)</f>
        <v>0</v>
      </c>
      <c r="P189" s="271"/>
      <c r="Q189" s="270">
        <f>IFERROR(VLOOKUP(P189,'Listas Generales'!$B$32:$C$36,2,0),0)</f>
        <v>0</v>
      </c>
      <c r="R189" s="271"/>
      <c r="S189" s="270">
        <f>IFERROR(VLOOKUP(R189,'Listas Generales'!$B$40:$C$44,2,0),0)</f>
        <v>0</v>
      </c>
      <c r="T189" s="272">
        <f t="shared" si="4"/>
        <v>0</v>
      </c>
      <c r="U189" s="271" t="str">
        <f>IFERROR(VLOOKUP(T189,'Listas Generales'!$B$4:$C$7,2,0),"-")</f>
        <v>Sin clasificar</v>
      </c>
      <c r="V189" s="247"/>
      <c r="W189" s="277"/>
      <c r="X189" s="278"/>
      <c r="Y189" s="278"/>
      <c r="Z189" s="278"/>
      <c r="AA189" s="278"/>
      <c r="AB189" s="279"/>
      <c r="AC189" s="288"/>
      <c r="AD189" s="283"/>
      <c r="AE189" s="283"/>
      <c r="AF189" s="283"/>
      <c r="AG189" s="283"/>
      <c r="AH189" s="286"/>
      <c r="AI189" s="312"/>
      <c r="AJ189" s="286"/>
      <c r="AK189" s="312"/>
      <c r="AL189" s="283"/>
      <c r="AM189" s="250"/>
      <c r="AN189" s="291" t="str">
        <f>IF(ISERROR(VLOOKUP(AL189,'Listas Ley Transparencia'!$H$3:$M$17,2,0)),"",VLOOKUP(AL189,'Listas Ley Transparencia'!$H$3:$M$17,2,0))</f>
        <v/>
      </c>
      <c r="AO189" s="292" t="str">
        <f>IF(ISERROR(VLOOKUP(AL189,'Listas Ley Transparencia'!$H$3:$M$17,3,0)),"",VLOOKUP(AL189,'Listas Ley Transparencia'!$H$3:$M$17,3,0))</f>
        <v/>
      </c>
      <c r="AP189" s="292" t="str">
        <f>IF(ISERROR(VLOOKUP(AL189,'Listas Ley Transparencia'!$H$3:$M$17,4,0)),"",VLOOKUP(AL189,'Listas Ley Transparencia'!$H$3:$M$17,4,0))</f>
        <v/>
      </c>
      <c r="AQ189" s="293" t="str">
        <f>IF(ISERROR(VLOOKUP(AL189,'Listas Ley Transparencia'!$H$3:$M$17,6,0)),"",VLOOKUP(AL189,'Listas Ley Transparencia'!$H$3:$M$17,6,0))</f>
        <v/>
      </c>
      <c r="AR189" s="277"/>
      <c r="AS189" s="249"/>
      <c r="AT189" s="278"/>
      <c r="AU189" s="278"/>
      <c r="AV189" s="240"/>
      <c r="AW189" s="301"/>
      <c r="AX189" s="302"/>
      <c r="AY189" s="303"/>
      <c r="AZ189" s="303"/>
      <c r="BA189" s="304" t="str">
        <f t="shared" si="5"/>
        <v>No</v>
      </c>
    </row>
    <row r="190" spans="1:53" ht="93" customHeight="1">
      <c r="A190" s="241">
        <v>188</v>
      </c>
      <c r="B190" s="242"/>
      <c r="C190" s="242"/>
      <c r="D190" s="242"/>
      <c r="E190" s="243"/>
      <c r="F190" s="242"/>
      <c r="G190" s="242"/>
      <c r="H190" s="242"/>
      <c r="I190" s="253"/>
      <c r="J190" s="253"/>
      <c r="K190" s="245"/>
      <c r="L190" s="246"/>
      <c r="M190" s="268"/>
      <c r="N190" s="271"/>
      <c r="O190" s="270">
        <f>IFERROR(VLOOKUP(N190,'Listas Generales'!$B$25:$C$29,2,0),0)</f>
        <v>0</v>
      </c>
      <c r="P190" s="271"/>
      <c r="Q190" s="270">
        <f>IFERROR(VLOOKUP(P190,'Listas Generales'!$B$32:$C$36,2,0),0)</f>
        <v>0</v>
      </c>
      <c r="R190" s="271"/>
      <c r="S190" s="270">
        <f>IFERROR(VLOOKUP(R190,'Listas Generales'!$B$40:$C$44,2,0),0)</f>
        <v>0</v>
      </c>
      <c r="T190" s="272">
        <f t="shared" si="4"/>
        <v>0</v>
      </c>
      <c r="U190" s="271" t="str">
        <f>IFERROR(VLOOKUP(T190,'Listas Generales'!$B$4:$C$7,2,0),"-")</f>
        <v>Sin clasificar</v>
      </c>
      <c r="V190" s="247"/>
      <c r="W190" s="277"/>
      <c r="X190" s="278"/>
      <c r="Y190" s="278"/>
      <c r="Z190" s="278"/>
      <c r="AA190" s="278"/>
      <c r="AB190" s="279"/>
      <c r="AC190" s="288"/>
      <c r="AD190" s="283"/>
      <c r="AE190" s="283"/>
      <c r="AF190" s="283"/>
      <c r="AG190" s="283"/>
      <c r="AH190" s="286"/>
      <c r="AI190" s="312"/>
      <c r="AJ190" s="286"/>
      <c r="AK190" s="312"/>
      <c r="AL190" s="283"/>
      <c r="AM190" s="250"/>
      <c r="AN190" s="291" t="str">
        <f>IF(ISERROR(VLOOKUP(AL190,'Listas Ley Transparencia'!$H$3:$M$17,2,0)),"",VLOOKUP(AL190,'Listas Ley Transparencia'!$H$3:$M$17,2,0))</f>
        <v/>
      </c>
      <c r="AO190" s="292" t="str">
        <f>IF(ISERROR(VLOOKUP(AL190,'Listas Ley Transparencia'!$H$3:$M$17,3,0)),"",VLOOKUP(AL190,'Listas Ley Transparencia'!$H$3:$M$17,3,0))</f>
        <v/>
      </c>
      <c r="AP190" s="292" t="str">
        <f>IF(ISERROR(VLOOKUP(AL190,'Listas Ley Transparencia'!$H$3:$M$17,4,0)),"",VLOOKUP(AL190,'Listas Ley Transparencia'!$H$3:$M$17,4,0))</f>
        <v/>
      </c>
      <c r="AQ190" s="293" t="str">
        <f>IF(ISERROR(VLOOKUP(AL190,'Listas Ley Transparencia'!$H$3:$M$17,6,0)),"",VLOOKUP(AL190,'Listas Ley Transparencia'!$H$3:$M$17,6,0))</f>
        <v/>
      </c>
      <c r="AR190" s="277"/>
      <c r="AS190" s="249"/>
      <c r="AT190" s="278"/>
      <c r="AU190" s="278"/>
      <c r="AV190" s="240"/>
      <c r="AW190" s="301"/>
      <c r="AX190" s="302"/>
      <c r="AY190" s="303"/>
      <c r="AZ190" s="303"/>
      <c r="BA190" s="304" t="str">
        <f t="shared" si="5"/>
        <v>No</v>
      </c>
    </row>
    <row r="191" spans="1:53" ht="93" customHeight="1">
      <c r="A191" s="241">
        <v>189</v>
      </c>
      <c r="B191" s="242"/>
      <c r="C191" s="242"/>
      <c r="D191" s="242"/>
      <c r="E191" s="243"/>
      <c r="F191" s="242"/>
      <c r="G191" s="242"/>
      <c r="H191" s="242"/>
      <c r="I191" s="253"/>
      <c r="J191" s="253"/>
      <c r="K191" s="245"/>
      <c r="L191" s="246"/>
      <c r="M191" s="268"/>
      <c r="N191" s="271"/>
      <c r="O191" s="270">
        <f>IFERROR(VLOOKUP(N191,'Listas Generales'!$B$25:$C$29,2,0),0)</f>
        <v>0</v>
      </c>
      <c r="P191" s="271"/>
      <c r="Q191" s="270">
        <f>IFERROR(VLOOKUP(P191,'Listas Generales'!$B$32:$C$36,2,0),0)</f>
        <v>0</v>
      </c>
      <c r="R191" s="271"/>
      <c r="S191" s="270">
        <f>IFERROR(VLOOKUP(R191,'Listas Generales'!$B$40:$C$44,2,0),0)</f>
        <v>0</v>
      </c>
      <c r="T191" s="272">
        <f t="shared" si="4"/>
        <v>0</v>
      </c>
      <c r="U191" s="271" t="str">
        <f>IFERROR(VLOOKUP(T191,'Listas Generales'!$B$4:$C$7,2,0),"-")</f>
        <v>Sin clasificar</v>
      </c>
      <c r="V191" s="247"/>
      <c r="W191" s="277"/>
      <c r="X191" s="278"/>
      <c r="Y191" s="278"/>
      <c r="Z191" s="278"/>
      <c r="AA191" s="278"/>
      <c r="AB191" s="279"/>
      <c r="AC191" s="288"/>
      <c r="AD191" s="283"/>
      <c r="AE191" s="283"/>
      <c r="AF191" s="283"/>
      <c r="AG191" s="283"/>
      <c r="AH191" s="286"/>
      <c r="AI191" s="312"/>
      <c r="AJ191" s="286"/>
      <c r="AK191" s="312"/>
      <c r="AL191" s="283"/>
      <c r="AM191" s="250"/>
      <c r="AN191" s="291" t="str">
        <f>IF(ISERROR(VLOOKUP(AL191,'Listas Ley Transparencia'!$H$3:$M$17,2,0)),"",VLOOKUP(AL191,'Listas Ley Transparencia'!$H$3:$M$17,2,0))</f>
        <v/>
      </c>
      <c r="AO191" s="292" t="str">
        <f>IF(ISERROR(VLOOKUP(AL191,'Listas Ley Transparencia'!$H$3:$M$17,3,0)),"",VLOOKUP(AL191,'Listas Ley Transparencia'!$H$3:$M$17,3,0))</f>
        <v/>
      </c>
      <c r="AP191" s="292" t="str">
        <f>IF(ISERROR(VLOOKUP(AL191,'Listas Ley Transparencia'!$H$3:$M$17,4,0)),"",VLOOKUP(AL191,'Listas Ley Transparencia'!$H$3:$M$17,4,0))</f>
        <v/>
      </c>
      <c r="AQ191" s="293" t="str">
        <f>IF(ISERROR(VLOOKUP(AL191,'Listas Ley Transparencia'!$H$3:$M$17,6,0)),"",VLOOKUP(AL191,'Listas Ley Transparencia'!$H$3:$M$17,6,0))</f>
        <v/>
      </c>
      <c r="AR191" s="277"/>
      <c r="AS191" s="249"/>
      <c r="AT191" s="278"/>
      <c r="AU191" s="278"/>
      <c r="AV191" s="240"/>
      <c r="AW191" s="301"/>
      <c r="AX191" s="302"/>
      <c r="AY191" s="303"/>
      <c r="AZ191" s="303"/>
      <c r="BA191" s="304" t="str">
        <f t="shared" si="5"/>
        <v>No</v>
      </c>
    </row>
    <row r="192" spans="1:53" ht="93" customHeight="1">
      <c r="A192" s="241">
        <v>190</v>
      </c>
      <c r="B192" s="242"/>
      <c r="C192" s="242"/>
      <c r="D192" s="242"/>
      <c r="E192" s="243"/>
      <c r="F192" s="242"/>
      <c r="G192" s="242"/>
      <c r="H192" s="242"/>
      <c r="I192" s="253"/>
      <c r="J192" s="253"/>
      <c r="K192" s="245"/>
      <c r="L192" s="246"/>
      <c r="M192" s="268"/>
      <c r="N192" s="271"/>
      <c r="O192" s="270">
        <f>IFERROR(VLOOKUP(N192,'Listas Generales'!$B$25:$C$29,2,0),0)</f>
        <v>0</v>
      </c>
      <c r="P192" s="271"/>
      <c r="Q192" s="270">
        <f>IFERROR(VLOOKUP(P192,'Listas Generales'!$B$32:$C$36,2,0),0)</f>
        <v>0</v>
      </c>
      <c r="R192" s="271"/>
      <c r="S192" s="270">
        <f>IFERROR(VLOOKUP(R192,'Listas Generales'!$B$40:$C$44,2,0),0)</f>
        <v>0</v>
      </c>
      <c r="T192" s="272">
        <f t="shared" si="4"/>
        <v>0</v>
      </c>
      <c r="U192" s="271" t="str">
        <f>IFERROR(VLOOKUP(T192,'Listas Generales'!$B$4:$C$7,2,0),"-")</f>
        <v>Sin clasificar</v>
      </c>
      <c r="V192" s="247"/>
      <c r="W192" s="277"/>
      <c r="X192" s="278"/>
      <c r="Y192" s="278"/>
      <c r="Z192" s="278"/>
      <c r="AA192" s="278"/>
      <c r="AB192" s="279"/>
      <c r="AC192" s="288"/>
      <c r="AD192" s="283"/>
      <c r="AE192" s="283"/>
      <c r="AF192" s="283"/>
      <c r="AG192" s="283"/>
      <c r="AH192" s="286"/>
      <c r="AI192" s="312"/>
      <c r="AJ192" s="286"/>
      <c r="AK192" s="312"/>
      <c r="AL192" s="283"/>
      <c r="AM192" s="250"/>
      <c r="AN192" s="291" t="str">
        <f>IF(ISERROR(VLOOKUP(AL192,'Listas Ley Transparencia'!$H$3:$M$17,2,0)),"",VLOOKUP(AL192,'Listas Ley Transparencia'!$H$3:$M$17,2,0))</f>
        <v/>
      </c>
      <c r="AO192" s="292" t="str">
        <f>IF(ISERROR(VLOOKUP(AL192,'Listas Ley Transparencia'!$H$3:$M$17,3,0)),"",VLOOKUP(AL192,'Listas Ley Transparencia'!$H$3:$M$17,3,0))</f>
        <v/>
      </c>
      <c r="AP192" s="292" t="str">
        <f>IF(ISERROR(VLOOKUP(AL192,'Listas Ley Transparencia'!$H$3:$M$17,4,0)),"",VLOOKUP(AL192,'Listas Ley Transparencia'!$H$3:$M$17,4,0))</f>
        <v/>
      </c>
      <c r="AQ192" s="293" t="str">
        <f>IF(ISERROR(VLOOKUP(AL192,'Listas Ley Transparencia'!$H$3:$M$17,6,0)),"",VLOOKUP(AL192,'Listas Ley Transparencia'!$H$3:$M$17,6,0))</f>
        <v/>
      </c>
      <c r="AR192" s="277"/>
      <c r="AS192" s="249"/>
      <c r="AT192" s="278"/>
      <c r="AU192" s="278"/>
      <c r="AV192" s="240"/>
      <c r="AW192" s="301"/>
      <c r="AX192" s="302"/>
      <c r="AY192" s="303"/>
      <c r="AZ192" s="303"/>
      <c r="BA192" s="304" t="str">
        <f t="shared" si="5"/>
        <v>No</v>
      </c>
    </row>
    <row r="193" spans="1:53" ht="93" customHeight="1">
      <c r="A193" s="241">
        <v>191</v>
      </c>
      <c r="B193" s="242"/>
      <c r="C193" s="242"/>
      <c r="D193" s="242"/>
      <c r="E193" s="243"/>
      <c r="F193" s="242"/>
      <c r="G193" s="242"/>
      <c r="H193" s="242"/>
      <c r="I193" s="253"/>
      <c r="J193" s="253"/>
      <c r="K193" s="245"/>
      <c r="L193" s="246"/>
      <c r="M193" s="268"/>
      <c r="N193" s="271"/>
      <c r="O193" s="270">
        <f>IFERROR(VLOOKUP(N193,'Listas Generales'!$B$25:$C$29,2,0),0)</f>
        <v>0</v>
      </c>
      <c r="P193" s="271"/>
      <c r="Q193" s="270">
        <f>IFERROR(VLOOKUP(P193,'Listas Generales'!$B$32:$C$36,2,0),0)</f>
        <v>0</v>
      </c>
      <c r="R193" s="271"/>
      <c r="S193" s="270">
        <f>IFERROR(VLOOKUP(R193,'Listas Generales'!$B$40:$C$44,2,0),0)</f>
        <v>0</v>
      </c>
      <c r="T193" s="272">
        <f t="shared" si="4"/>
        <v>0</v>
      </c>
      <c r="U193" s="271" t="str">
        <f>IFERROR(VLOOKUP(T193,'Listas Generales'!$B$4:$C$7,2,0),"-")</f>
        <v>Sin clasificar</v>
      </c>
      <c r="V193" s="247"/>
      <c r="W193" s="277"/>
      <c r="X193" s="278"/>
      <c r="Y193" s="278"/>
      <c r="Z193" s="278"/>
      <c r="AA193" s="278"/>
      <c r="AB193" s="279"/>
      <c r="AC193" s="288"/>
      <c r="AD193" s="283"/>
      <c r="AE193" s="283"/>
      <c r="AF193" s="283"/>
      <c r="AG193" s="283"/>
      <c r="AH193" s="286"/>
      <c r="AI193" s="312"/>
      <c r="AJ193" s="286"/>
      <c r="AK193" s="312"/>
      <c r="AL193" s="283"/>
      <c r="AM193" s="250"/>
      <c r="AN193" s="291" t="str">
        <f>IF(ISERROR(VLOOKUP(AL193,'Listas Ley Transparencia'!$H$3:$M$17,2,0)),"",VLOOKUP(AL193,'Listas Ley Transparencia'!$H$3:$M$17,2,0))</f>
        <v/>
      </c>
      <c r="AO193" s="292" t="str">
        <f>IF(ISERROR(VLOOKUP(AL193,'Listas Ley Transparencia'!$H$3:$M$17,3,0)),"",VLOOKUP(AL193,'Listas Ley Transparencia'!$H$3:$M$17,3,0))</f>
        <v/>
      </c>
      <c r="AP193" s="292" t="str">
        <f>IF(ISERROR(VLOOKUP(AL193,'Listas Ley Transparencia'!$H$3:$M$17,4,0)),"",VLOOKUP(AL193,'Listas Ley Transparencia'!$H$3:$M$17,4,0))</f>
        <v/>
      </c>
      <c r="AQ193" s="293" t="str">
        <f>IF(ISERROR(VLOOKUP(AL193,'Listas Ley Transparencia'!$H$3:$M$17,6,0)),"",VLOOKUP(AL193,'Listas Ley Transparencia'!$H$3:$M$17,6,0))</f>
        <v/>
      </c>
      <c r="AR193" s="277"/>
      <c r="AS193" s="249"/>
      <c r="AT193" s="278"/>
      <c r="AU193" s="278"/>
      <c r="AV193" s="240"/>
      <c r="AW193" s="301"/>
      <c r="AX193" s="302"/>
      <c r="AY193" s="303"/>
      <c r="AZ193" s="303"/>
      <c r="BA193" s="304" t="str">
        <f t="shared" si="5"/>
        <v>No</v>
      </c>
    </row>
    <row r="194" spans="1:53" ht="93" customHeight="1">
      <c r="A194" s="241">
        <v>192</v>
      </c>
      <c r="B194" s="242"/>
      <c r="C194" s="242"/>
      <c r="D194" s="242"/>
      <c r="E194" s="243"/>
      <c r="F194" s="242"/>
      <c r="G194" s="242"/>
      <c r="H194" s="242"/>
      <c r="I194" s="253"/>
      <c r="J194" s="253"/>
      <c r="K194" s="245"/>
      <c r="L194" s="246"/>
      <c r="M194" s="268"/>
      <c r="N194" s="271"/>
      <c r="O194" s="270">
        <f>IFERROR(VLOOKUP(N194,'Listas Generales'!$B$25:$C$29,2,0),0)</f>
        <v>0</v>
      </c>
      <c r="P194" s="271"/>
      <c r="Q194" s="270">
        <f>IFERROR(VLOOKUP(P194,'Listas Generales'!$B$32:$C$36,2,0),0)</f>
        <v>0</v>
      </c>
      <c r="R194" s="271"/>
      <c r="S194" s="270">
        <f>IFERROR(VLOOKUP(R194,'Listas Generales'!$B$40:$C$44,2,0),0)</f>
        <v>0</v>
      </c>
      <c r="T194" s="272">
        <f t="shared" si="4"/>
        <v>0</v>
      </c>
      <c r="U194" s="271" t="str">
        <f>IFERROR(VLOOKUP(T194,'Listas Generales'!$B$4:$C$7,2,0),"-")</f>
        <v>Sin clasificar</v>
      </c>
      <c r="V194" s="247"/>
      <c r="W194" s="277"/>
      <c r="X194" s="278"/>
      <c r="Y194" s="278"/>
      <c r="Z194" s="278"/>
      <c r="AA194" s="278"/>
      <c r="AB194" s="279"/>
      <c r="AC194" s="288"/>
      <c r="AD194" s="283"/>
      <c r="AE194" s="283"/>
      <c r="AF194" s="283"/>
      <c r="AG194" s="283"/>
      <c r="AH194" s="286"/>
      <c r="AI194" s="312"/>
      <c r="AJ194" s="286"/>
      <c r="AK194" s="312"/>
      <c r="AL194" s="283"/>
      <c r="AM194" s="250"/>
      <c r="AN194" s="291" t="str">
        <f>IF(ISERROR(VLOOKUP(AL194,'Listas Ley Transparencia'!$H$3:$M$17,2,0)),"",VLOOKUP(AL194,'Listas Ley Transparencia'!$H$3:$M$17,2,0))</f>
        <v/>
      </c>
      <c r="AO194" s="292" t="str">
        <f>IF(ISERROR(VLOOKUP(AL194,'Listas Ley Transparencia'!$H$3:$M$17,3,0)),"",VLOOKUP(AL194,'Listas Ley Transparencia'!$H$3:$M$17,3,0))</f>
        <v/>
      </c>
      <c r="AP194" s="292" t="str">
        <f>IF(ISERROR(VLOOKUP(AL194,'Listas Ley Transparencia'!$H$3:$M$17,4,0)),"",VLOOKUP(AL194,'Listas Ley Transparencia'!$H$3:$M$17,4,0))</f>
        <v/>
      </c>
      <c r="AQ194" s="293" t="str">
        <f>IF(ISERROR(VLOOKUP(AL194,'Listas Ley Transparencia'!$H$3:$M$17,6,0)),"",VLOOKUP(AL194,'Listas Ley Transparencia'!$H$3:$M$17,6,0))</f>
        <v/>
      </c>
      <c r="AR194" s="277"/>
      <c r="AS194" s="249"/>
      <c r="AT194" s="278"/>
      <c r="AU194" s="278"/>
      <c r="AV194" s="240"/>
      <c r="AW194" s="301"/>
      <c r="AX194" s="302"/>
      <c r="AY194" s="303"/>
      <c r="AZ194" s="303"/>
      <c r="BA194" s="304" t="str">
        <f t="shared" si="5"/>
        <v>No</v>
      </c>
    </row>
    <row r="195" spans="1:53" ht="93" customHeight="1">
      <c r="A195" s="241">
        <v>193</v>
      </c>
      <c r="B195" s="242"/>
      <c r="C195" s="242"/>
      <c r="D195" s="242"/>
      <c r="E195" s="243"/>
      <c r="F195" s="242"/>
      <c r="G195" s="242"/>
      <c r="H195" s="242"/>
      <c r="I195" s="253"/>
      <c r="J195" s="253"/>
      <c r="K195" s="245"/>
      <c r="L195" s="246"/>
      <c r="M195" s="268"/>
      <c r="N195" s="271"/>
      <c r="O195" s="270">
        <f>IFERROR(VLOOKUP(N195,'Listas Generales'!$B$25:$C$29,2,0),0)</f>
        <v>0</v>
      </c>
      <c r="P195" s="271"/>
      <c r="Q195" s="270">
        <f>IFERROR(VLOOKUP(P195,'Listas Generales'!$B$32:$C$36,2,0),0)</f>
        <v>0</v>
      </c>
      <c r="R195" s="271"/>
      <c r="S195" s="270">
        <f>IFERROR(VLOOKUP(R195,'Listas Generales'!$B$40:$C$44,2,0),0)</f>
        <v>0</v>
      </c>
      <c r="T195" s="272">
        <f t="shared" ref="T195:T258" si="6">IF(OR(O195=0,Q195=0,S195=0),0,IF(AND(O195=1,Q195=1,S195=1),1,(IF(OR(AND(O195=5,Q195=5),AND(Q195=5,S195=5),AND(O195=5,S195=5),AND(O195=5,Q195=5,S195=5)),5,3))))</f>
        <v>0</v>
      </c>
      <c r="U195" s="271" t="str">
        <f>IFERROR(VLOOKUP(T195,'Listas Generales'!$B$4:$C$7,2,0),"-")</f>
        <v>Sin clasificar</v>
      </c>
      <c r="V195" s="247"/>
      <c r="W195" s="277"/>
      <c r="X195" s="278"/>
      <c r="Y195" s="278"/>
      <c r="Z195" s="278"/>
      <c r="AA195" s="278"/>
      <c r="AB195" s="279"/>
      <c r="AC195" s="288"/>
      <c r="AD195" s="283"/>
      <c r="AE195" s="283"/>
      <c r="AF195" s="283"/>
      <c r="AG195" s="283"/>
      <c r="AH195" s="286"/>
      <c r="AI195" s="312"/>
      <c r="AJ195" s="286"/>
      <c r="AK195" s="312"/>
      <c r="AL195" s="283"/>
      <c r="AM195" s="250"/>
      <c r="AN195" s="291" t="str">
        <f>IF(ISERROR(VLOOKUP(AL195,'Listas Ley Transparencia'!$H$3:$M$17,2,0)),"",VLOOKUP(AL195,'Listas Ley Transparencia'!$H$3:$M$17,2,0))</f>
        <v/>
      </c>
      <c r="AO195" s="292" t="str">
        <f>IF(ISERROR(VLOOKUP(AL195,'Listas Ley Transparencia'!$H$3:$M$17,3,0)),"",VLOOKUP(AL195,'Listas Ley Transparencia'!$H$3:$M$17,3,0))</f>
        <v/>
      </c>
      <c r="AP195" s="292" t="str">
        <f>IF(ISERROR(VLOOKUP(AL195,'Listas Ley Transparencia'!$H$3:$M$17,4,0)),"",VLOOKUP(AL195,'Listas Ley Transparencia'!$H$3:$M$17,4,0))</f>
        <v/>
      </c>
      <c r="AQ195" s="293" t="str">
        <f>IF(ISERROR(VLOOKUP(AL195,'Listas Ley Transparencia'!$H$3:$M$17,6,0)),"",VLOOKUP(AL195,'Listas Ley Transparencia'!$H$3:$M$17,6,0))</f>
        <v/>
      </c>
      <c r="AR195" s="277"/>
      <c r="AS195" s="249"/>
      <c r="AT195" s="278"/>
      <c r="AU195" s="278"/>
      <c r="AV195" s="240"/>
      <c r="AW195" s="301"/>
      <c r="AX195" s="302"/>
      <c r="AY195" s="303"/>
      <c r="AZ195" s="303"/>
      <c r="BA195" s="304" t="str">
        <f t="shared" ref="BA195:BA258" si="7">IF(OR(AX195="Si",AY195="Si",AZ195="Si"),"Si","No")</f>
        <v>No</v>
      </c>
    </row>
    <row r="196" spans="1:53" ht="93" customHeight="1">
      <c r="A196" s="241">
        <v>194</v>
      </c>
      <c r="B196" s="242"/>
      <c r="C196" s="242"/>
      <c r="D196" s="242"/>
      <c r="E196" s="243"/>
      <c r="F196" s="242"/>
      <c r="G196" s="242"/>
      <c r="H196" s="242"/>
      <c r="I196" s="253"/>
      <c r="J196" s="253"/>
      <c r="K196" s="245"/>
      <c r="L196" s="246"/>
      <c r="M196" s="268"/>
      <c r="N196" s="271"/>
      <c r="O196" s="270">
        <f>IFERROR(VLOOKUP(N196,'Listas Generales'!$B$25:$C$29,2,0),0)</f>
        <v>0</v>
      </c>
      <c r="P196" s="271"/>
      <c r="Q196" s="270">
        <f>IFERROR(VLOOKUP(P196,'Listas Generales'!$B$32:$C$36,2,0),0)</f>
        <v>0</v>
      </c>
      <c r="R196" s="271"/>
      <c r="S196" s="270">
        <f>IFERROR(VLOOKUP(R196,'Listas Generales'!$B$40:$C$44,2,0),0)</f>
        <v>0</v>
      </c>
      <c r="T196" s="272">
        <f t="shared" si="6"/>
        <v>0</v>
      </c>
      <c r="U196" s="271" t="str">
        <f>IFERROR(VLOOKUP(T196,'Listas Generales'!$B$4:$C$7,2,0),"-")</f>
        <v>Sin clasificar</v>
      </c>
      <c r="V196" s="247"/>
      <c r="W196" s="277"/>
      <c r="X196" s="278"/>
      <c r="Y196" s="278"/>
      <c r="Z196" s="278"/>
      <c r="AA196" s="278"/>
      <c r="AB196" s="279"/>
      <c r="AC196" s="288"/>
      <c r="AD196" s="283"/>
      <c r="AE196" s="283"/>
      <c r="AF196" s="283"/>
      <c r="AG196" s="283"/>
      <c r="AH196" s="286"/>
      <c r="AI196" s="312"/>
      <c r="AJ196" s="286"/>
      <c r="AK196" s="312"/>
      <c r="AL196" s="283"/>
      <c r="AM196" s="250"/>
      <c r="AN196" s="291" t="str">
        <f>IF(ISERROR(VLOOKUP(AL196,'Listas Ley Transparencia'!$H$3:$M$17,2,0)),"",VLOOKUP(AL196,'Listas Ley Transparencia'!$H$3:$M$17,2,0))</f>
        <v/>
      </c>
      <c r="AO196" s="292" t="str">
        <f>IF(ISERROR(VLOOKUP(AL196,'Listas Ley Transparencia'!$H$3:$M$17,3,0)),"",VLOOKUP(AL196,'Listas Ley Transparencia'!$H$3:$M$17,3,0))</f>
        <v/>
      </c>
      <c r="AP196" s="292" t="str">
        <f>IF(ISERROR(VLOOKUP(AL196,'Listas Ley Transparencia'!$H$3:$M$17,4,0)),"",VLOOKUP(AL196,'Listas Ley Transparencia'!$H$3:$M$17,4,0))</f>
        <v/>
      </c>
      <c r="AQ196" s="293" t="str">
        <f>IF(ISERROR(VLOOKUP(AL196,'Listas Ley Transparencia'!$H$3:$M$17,6,0)),"",VLOOKUP(AL196,'Listas Ley Transparencia'!$H$3:$M$17,6,0))</f>
        <v/>
      </c>
      <c r="AR196" s="277"/>
      <c r="AS196" s="249"/>
      <c r="AT196" s="278"/>
      <c r="AU196" s="278"/>
      <c r="AV196" s="240"/>
      <c r="AW196" s="301"/>
      <c r="AX196" s="302"/>
      <c r="AY196" s="303"/>
      <c r="AZ196" s="303"/>
      <c r="BA196" s="304" t="str">
        <f t="shared" si="7"/>
        <v>No</v>
      </c>
    </row>
    <row r="197" spans="1:53" ht="93" customHeight="1">
      <c r="A197" s="241">
        <v>195</v>
      </c>
      <c r="B197" s="242"/>
      <c r="C197" s="242"/>
      <c r="D197" s="242"/>
      <c r="E197" s="243"/>
      <c r="F197" s="242"/>
      <c r="G197" s="242"/>
      <c r="H197" s="242"/>
      <c r="I197" s="253"/>
      <c r="J197" s="253"/>
      <c r="K197" s="245"/>
      <c r="L197" s="246"/>
      <c r="M197" s="268"/>
      <c r="N197" s="271"/>
      <c r="O197" s="270">
        <f>IFERROR(VLOOKUP(N197,'Listas Generales'!$B$25:$C$29,2,0),0)</f>
        <v>0</v>
      </c>
      <c r="P197" s="271"/>
      <c r="Q197" s="270">
        <f>IFERROR(VLOOKUP(P197,'Listas Generales'!$B$32:$C$36,2,0),0)</f>
        <v>0</v>
      </c>
      <c r="R197" s="271"/>
      <c r="S197" s="270">
        <f>IFERROR(VLOOKUP(R197,'Listas Generales'!$B$40:$C$44,2,0),0)</f>
        <v>0</v>
      </c>
      <c r="T197" s="272">
        <f t="shared" si="6"/>
        <v>0</v>
      </c>
      <c r="U197" s="271" t="str">
        <f>IFERROR(VLOOKUP(T197,'Listas Generales'!$B$4:$C$7,2,0),"-")</f>
        <v>Sin clasificar</v>
      </c>
      <c r="V197" s="247"/>
      <c r="W197" s="277"/>
      <c r="X197" s="278"/>
      <c r="Y197" s="278"/>
      <c r="Z197" s="278"/>
      <c r="AA197" s="278"/>
      <c r="AB197" s="279"/>
      <c r="AC197" s="288"/>
      <c r="AD197" s="283"/>
      <c r="AE197" s="283"/>
      <c r="AF197" s="283"/>
      <c r="AG197" s="283"/>
      <c r="AH197" s="286"/>
      <c r="AI197" s="312"/>
      <c r="AJ197" s="286"/>
      <c r="AK197" s="312"/>
      <c r="AL197" s="283"/>
      <c r="AM197" s="250"/>
      <c r="AN197" s="291" t="str">
        <f>IF(ISERROR(VLOOKUP(AL197,'Listas Ley Transparencia'!$H$3:$M$17,2,0)),"",VLOOKUP(AL197,'Listas Ley Transparencia'!$H$3:$M$17,2,0))</f>
        <v/>
      </c>
      <c r="AO197" s="292" t="str">
        <f>IF(ISERROR(VLOOKUP(AL197,'Listas Ley Transparencia'!$H$3:$M$17,3,0)),"",VLOOKUP(AL197,'Listas Ley Transparencia'!$H$3:$M$17,3,0))</f>
        <v/>
      </c>
      <c r="AP197" s="292" t="str">
        <f>IF(ISERROR(VLOOKUP(AL197,'Listas Ley Transparencia'!$H$3:$M$17,4,0)),"",VLOOKUP(AL197,'Listas Ley Transparencia'!$H$3:$M$17,4,0))</f>
        <v/>
      </c>
      <c r="AQ197" s="293" t="str">
        <f>IF(ISERROR(VLOOKUP(AL197,'Listas Ley Transparencia'!$H$3:$M$17,6,0)),"",VLOOKUP(AL197,'Listas Ley Transparencia'!$H$3:$M$17,6,0))</f>
        <v/>
      </c>
      <c r="AR197" s="277"/>
      <c r="AS197" s="249"/>
      <c r="AT197" s="278"/>
      <c r="AU197" s="278"/>
      <c r="AV197" s="240"/>
      <c r="AW197" s="301"/>
      <c r="AX197" s="302"/>
      <c r="AY197" s="303"/>
      <c r="AZ197" s="303"/>
      <c r="BA197" s="304" t="str">
        <f t="shared" si="7"/>
        <v>No</v>
      </c>
    </row>
    <row r="198" spans="1:53" ht="93" customHeight="1">
      <c r="A198" s="241">
        <v>196</v>
      </c>
      <c r="B198" s="242"/>
      <c r="C198" s="242"/>
      <c r="D198" s="242"/>
      <c r="E198" s="243"/>
      <c r="F198" s="242"/>
      <c r="G198" s="242"/>
      <c r="H198" s="242"/>
      <c r="I198" s="253"/>
      <c r="J198" s="253"/>
      <c r="K198" s="245"/>
      <c r="L198" s="246"/>
      <c r="M198" s="268"/>
      <c r="N198" s="271"/>
      <c r="O198" s="270">
        <f>IFERROR(VLOOKUP(N198,'Listas Generales'!$B$25:$C$29,2,0),0)</f>
        <v>0</v>
      </c>
      <c r="P198" s="271"/>
      <c r="Q198" s="270">
        <f>IFERROR(VLOOKUP(P198,'Listas Generales'!$B$32:$C$36,2,0),0)</f>
        <v>0</v>
      </c>
      <c r="R198" s="271"/>
      <c r="S198" s="270">
        <f>IFERROR(VLOOKUP(R198,'Listas Generales'!$B$40:$C$44,2,0),0)</f>
        <v>0</v>
      </c>
      <c r="T198" s="272">
        <f t="shared" si="6"/>
        <v>0</v>
      </c>
      <c r="U198" s="271" t="str">
        <f>IFERROR(VLOOKUP(T198,'Listas Generales'!$B$4:$C$7,2,0),"-")</f>
        <v>Sin clasificar</v>
      </c>
      <c r="V198" s="247"/>
      <c r="W198" s="277"/>
      <c r="X198" s="278"/>
      <c r="Y198" s="278"/>
      <c r="Z198" s="278"/>
      <c r="AA198" s="278"/>
      <c r="AB198" s="279"/>
      <c r="AC198" s="288"/>
      <c r="AD198" s="283"/>
      <c r="AE198" s="283"/>
      <c r="AF198" s="283"/>
      <c r="AG198" s="283"/>
      <c r="AH198" s="286"/>
      <c r="AI198" s="312"/>
      <c r="AJ198" s="286"/>
      <c r="AK198" s="312"/>
      <c r="AL198" s="283"/>
      <c r="AM198" s="250"/>
      <c r="AN198" s="291" t="str">
        <f>IF(ISERROR(VLOOKUP(AL198,'Listas Ley Transparencia'!$H$3:$M$17,2,0)),"",VLOOKUP(AL198,'Listas Ley Transparencia'!$H$3:$M$17,2,0))</f>
        <v/>
      </c>
      <c r="AO198" s="292" t="str">
        <f>IF(ISERROR(VLOOKUP(AL198,'Listas Ley Transparencia'!$H$3:$M$17,3,0)),"",VLOOKUP(AL198,'Listas Ley Transparencia'!$H$3:$M$17,3,0))</f>
        <v/>
      </c>
      <c r="AP198" s="292" t="str">
        <f>IF(ISERROR(VLOOKUP(AL198,'Listas Ley Transparencia'!$H$3:$M$17,4,0)),"",VLOOKUP(AL198,'Listas Ley Transparencia'!$H$3:$M$17,4,0))</f>
        <v/>
      </c>
      <c r="AQ198" s="293" t="str">
        <f>IF(ISERROR(VLOOKUP(AL198,'Listas Ley Transparencia'!$H$3:$M$17,6,0)),"",VLOOKUP(AL198,'Listas Ley Transparencia'!$H$3:$M$17,6,0))</f>
        <v/>
      </c>
      <c r="AR198" s="277"/>
      <c r="AS198" s="249"/>
      <c r="AT198" s="278"/>
      <c r="AU198" s="278"/>
      <c r="AV198" s="240"/>
      <c r="AW198" s="301"/>
      <c r="AX198" s="302"/>
      <c r="AY198" s="303"/>
      <c r="AZ198" s="303"/>
      <c r="BA198" s="304" t="str">
        <f t="shared" si="7"/>
        <v>No</v>
      </c>
    </row>
    <row r="199" spans="1:53" ht="93" customHeight="1">
      <c r="A199" s="241">
        <v>197</v>
      </c>
      <c r="B199" s="242"/>
      <c r="C199" s="242"/>
      <c r="D199" s="242"/>
      <c r="E199" s="243"/>
      <c r="F199" s="242"/>
      <c r="G199" s="242"/>
      <c r="H199" s="242"/>
      <c r="I199" s="253"/>
      <c r="J199" s="253"/>
      <c r="K199" s="245"/>
      <c r="L199" s="246"/>
      <c r="M199" s="268"/>
      <c r="N199" s="271"/>
      <c r="O199" s="270">
        <f>IFERROR(VLOOKUP(N199,'Listas Generales'!$B$25:$C$29,2,0),0)</f>
        <v>0</v>
      </c>
      <c r="P199" s="271"/>
      <c r="Q199" s="270">
        <f>IFERROR(VLOOKUP(P199,'Listas Generales'!$B$32:$C$36,2,0),0)</f>
        <v>0</v>
      </c>
      <c r="R199" s="271"/>
      <c r="S199" s="270">
        <f>IFERROR(VLOOKUP(R199,'Listas Generales'!$B$40:$C$44,2,0),0)</f>
        <v>0</v>
      </c>
      <c r="T199" s="272">
        <f t="shared" si="6"/>
        <v>0</v>
      </c>
      <c r="U199" s="271" t="str">
        <f>IFERROR(VLOOKUP(T199,'Listas Generales'!$B$4:$C$7,2,0),"-")</f>
        <v>Sin clasificar</v>
      </c>
      <c r="V199" s="247"/>
      <c r="W199" s="277"/>
      <c r="X199" s="278"/>
      <c r="Y199" s="278"/>
      <c r="Z199" s="278"/>
      <c r="AA199" s="278"/>
      <c r="AB199" s="279"/>
      <c r="AC199" s="288"/>
      <c r="AD199" s="283"/>
      <c r="AE199" s="283"/>
      <c r="AF199" s="283"/>
      <c r="AG199" s="283"/>
      <c r="AH199" s="286"/>
      <c r="AI199" s="312"/>
      <c r="AJ199" s="286"/>
      <c r="AK199" s="312"/>
      <c r="AL199" s="283"/>
      <c r="AM199" s="250"/>
      <c r="AN199" s="291" t="str">
        <f>IF(ISERROR(VLOOKUP(AL199,'Listas Ley Transparencia'!$H$3:$M$17,2,0)),"",VLOOKUP(AL199,'Listas Ley Transparencia'!$H$3:$M$17,2,0))</f>
        <v/>
      </c>
      <c r="AO199" s="292" t="str">
        <f>IF(ISERROR(VLOOKUP(AL199,'Listas Ley Transparencia'!$H$3:$M$17,3,0)),"",VLOOKUP(AL199,'Listas Ley Transparencia'!$H$3:$M$17,3,0))</f>
        <v/>
      </c>
      <c r="AP199" s="292" t="str">
        <f>IF(ISERROR(VLOOKUP(AL199,'Listas Ley Transparencia'!$H$3:$M$17,4,0)),"",VLOOKUP(AL199,'Listas Ley Transparencia'!$H$3:$M$17,4,0))</f>
        <v/>
      </c>
      <c r="AQ199" s="293" t="str">
        <f>IF(ISERROR(VLOOKUP(AL199,'Listas Ley Transparencia'!$H$3:$M$17,6,0)),"",VLOOKUP(AL199,'Listas Ley Transparencia'!$H$3:$M$17,6,0))</f>
        <v/>
      </c>
      <c r="AR199" s="277"/>
      <c r="AS199" s="249"/>
      <c r="AT199" s="278"/>
      <c r="AU199" s="278"/>
      <c r="AV199" s="240"/>
      <c r="AW199" s="301"/>
      <c r="AX199" s="302"/>
      <c r="AY199" s="303"/>
      <c r="AZ199" s="303"/>
      <c r="BA199" s="304" t="str">
        <f t="shared" si="7"/>
        <v>No</v>
      </c>
    </row>
    <row r="200" spans="1:53" ht="93" customHeight="1">
      <c r="A200" s="241">
        <v>198</v>
      </c>
      <c r="B200" s="242"/>
      <c r="C200" s="242"/>
      <c r="D200" s="242"/>
      <c r="E200" s="243"/>
      <c r="F200" s="242"/>
      <c r="G200" s="242"/>
      <c r="H200" s="242"/>
      <c r="I200" s="253"/>
      <c r="J200" s="253"/>
      <c r="K200" s="245"/>
      <c r="L200" s="246"/>
      <c r="M200" s="268"/>
      <c r="N200" s="271"/>
      <c r="O200" s="270">
        <f>IFERROR(VLOOKUP(N200,'Listas Generales'!$B$25:$C$29,2,0),0)</f>
        <v>0</v>
      </c>
      <c r="P200" s="271"/>
      <c r="Q200" s="270">
        <f>IFERROR(VLOOKUP(P200,'Listas Generales'!$B$32:$C$36,2,0),0)</f>
        <v>0</v>
      </c>
      <c r="R200" s="271"/>
      <c r="S200" s="270">
        <f>IFERROR(VLOOKUP(R200,'Listas Generales'!$B$40:$C$44,2,0),0)</f>
        <v>0</v>
      </c>
      <c r="T200" s="272">
        <f t="shared" si="6"/>
        <v>0</v>
      </c>
      <c r="U200" s="271" t="str">
        <f>IFERROR(VLOOKUP(T200,'Listas Generales'!$B$4:$C$7,2,0),"-")</f>
        <v>Sin clasificar</v>
      </c>
      <c r="V200" s="247"/>
      <c r="W200" s="277"/>
      <c r="X200" s="278"/>
      <c r="Y200" s="278"/>
      <c r="Z200" s="278"/>
      <c r="AA200" s="278"/>
      <c r="AB200" s="279"/>
      <c r="AC200" s="288"/>
      <c r="AD200" s="283"/>
      <c r="AE200" s="283"/>
      <c r="AF200" s="283"/>
      <c r="AG200" s="283"/>
      <c r="AH200" s="286"/>
      <c r="AI200" s="312"/>
      <c r="AJ200" s="286"/>
      <c r="AK200" s="312"/>
      <c r="AL200" s="283"/>
      <c r="AM200" s="250"/>
      <c r="AN200" s="291" t="str">
        <f>IF(ISERROR(VLOOKUP(AL200,'Listas Ley Transparencia'!$H$3:$M$17,2,0)),"",VLOOKUP(AL200,'Listas Ley Transparencia'!$H$3:$M$17,2,0))</f>
        <v/>
      </c>
      <c r="AO200" s="292" t="str">
        <f>IF(ISERROR(VLOOKUP(AL200,'Listas Ley Transparencia'!$H$3:$M$17,3,0)),"",VLOOKUP(AL200,'Listas Ley Transparencia'!$H$3:$M$17,3,0))</f>
        <v/>
      </c>
      <c r="AP200" s="292" t="str">
        <f>IF(ISERROR(VLOOKUP(AL200,'Listas Ley Transparencia'!$H$3:$M$17,4,0)),"",VLOOKUP(AL200,'Listas Ley Transparencia'!$H$3:$M$17,4,0))</f>
        <v/>
      </c>
      <c r="AQ200" s="293" t="str">
        <f>IF(ISERROR(VLOOKUP(AL200,'Listas Ley Transparencia'!$H$3:$M$17,6,0)),"",VLOOKUP(AL200,'Listas Ley Transparencia'!$H$3:$M$17,6,0))</f>
        <v/>
      </c>
      <c r="AR200" s="277"/>
      <c r="AS200" s="249"/>
      <c r="AT200" s="278"/>
      <c r="AU200" s="278"/>
      <c r="AV200" s="240"/>
      <c r="AW200" s="301"/>
      <c r="AX200" s="302"/>
      <c r="AY200" s="303"/>
      <c r="AZ200" s="303"/>
      <c r="BA200" s="304" t="str">
        <f t="shared" si="7"/>
        <v>No</v>
      </c>
    </row>
    <row r="201" spans="1:53" ht="93" customHeight="1">
      <c r="A201" s="241">
        <v>199</v>
      </c>
      <c r="B201" s="242"/>
      <c r="C201" s="242"/>
      <c r="D201" s="242"/>
      <c r="E201" s="243"/>
      <c r="F201" s="242"/>
      <c r="G201" s="242"/>
      <c r="H201" s="242"/>
      <c r="I201" s="253"/>
      <c r="J201" s="253"/>
      <c r="K201" s="245"/>
      <c r="L201" s="246"/>
      <c r="M201" s="268"/>
      <c r="N201" s="271"/>
      <c r="O201" s="270">
        <f>IFERROR(VLOOKUP(N201,'Listas Generales'!$B$25:$C$29,2,0),0)</f>
        <v>0</v>
      </c>
      <c r="P201" s="271"/>
      <c r="Q201" s="270">
        <f>IFERROR(VLOOKUP(P201,'Listas Generales'!$B$32:$C$36,2,0),0)</f>
        <v>0</v>
      </c>
      <c r="R201" s="271"/>
      <c r="S201" s="270">
        <f>IFERROR(VLOOKUP(R201,'Listas Generales'!$B$40:$C$44,2,0),0)</f>
        <v>0</v>
      </c>
      <c r="T201" s="272">
        <f t="shared" si="6"/>
        <v>0</v>
      </c>
      <c r="U201" s="271" t="str">
        <f>IFERROR(VLOOKUP(T201,'Listas Generales'!$B$4:$C$7,2,0),"-")</f>
        <v>Sin clasificar</v>
      </c>
      <c r="V201" s="247"/>
      <c r="W201" s="277"/>
      <c r="X201" s="278"/>
      <c r="Y201" s="278"/>
      <c r="Z201" s="278"/>
      <c r="AA201" s="278"/>
      <c r="AB201" s="279"/>
      <c r="AC201" s="288"/>
      <c r="AD201" s="283"/>
      <c r="AE201" s="283"/>
      <c r="AF201" s="283"/>
      <c r="AG201" s="283"/>
      <c r="AH201" s="286"/>
      <c r="AI201" s="312"/>
      <c r="AJ201" s="286"/>
      <c r="AK201" s="312"/>
      <c r="AL201" s="283"/>
      <c r="AM201" s="250"/>
      <c r="AN201" s="291" t="str">
        <f>IF(ISERROR(VLOOKUP(AL201,'Listas Ley Transparencia'!$H$3:$M$17,2,0)),"",VLOOKUP(AL201,'Listas Ley Transparencia'!$H$3:$M$17,2,0))</f>
        <v/>
      </c>
      <c r="AO201" s="292" t="str">
        <f>IF(ISERROR(VLOOKUP(AL201,'Listas Ley Transparencia'!$H$3:$M$17,3,0)),"",VLOOKUP(AL201,'Listas Ley Transparencia'!$H$3:$M$17,3,0))</f>
        <v/>
      </c>
      <c r="AP201" s="292" t="str">
        <f>IF(ISERROR(VLOOKUP(AL201,'Listas Ley Transparencia'!$H$3:$M$17,4,0)),"",VLOOKUP(AL201,'Listas Ley Transparencia'!$H$3:$M$17,4,0))</f>
        <v/>
      </c>
      <c r="AQ201" s="293" t="str">
        <f>IF(ISERROR(VLOOKUP(AL201,'Listas Ley Transparencia'!$H$3:$M$17,6,0)),"",VLOOKUP(AL201,'Listas Ley Transparencia'!$H$3:$M$17,6,0))</f>
        <v/>
      </c>
      <c r="AR201" s="277"/>
      <c r="AS201" s="249"/>
      <c r="AT201" s="278"/>
      <c r="AU201" s="278"/>
      <c r="AV201" s="240"/>
      <c r="AW201" s="301"/>
      <c r="AX201" s="302"/>
      <c r="AY201" s="303"/>
      <c r="AZ201" s="303"/>
      <c r="BA201" s="304" t="str">
        <f t="shared" si="7"/>
        <v>No</v>
      </c>
    </row>
    <row r="202" spans="1:53" ht="93" customHeight="1">
      <c r="A202" s="241">
        <v>200</v>
      </c>
      <c r="B202" s="242"/>
      <c r="C202" s="242"/>
      <c r="D202" s="242"/>
      <c r="E202" s="243"/>
      <c r="F202" s="242"/>
      <c r="G202" s="242"/>
      <c r="H202" s="242"/>
      <c r="I202" s="253"/>
      <c r="J202" s="253"/>
      <c r="K202" s="245"/>
      <c r="L202" s="246"/>
      <c r="M202" s="268"/>
      <c r="N202" s="271"/>
      <c r="O202" s="270">
        <f>IFERROR(VLOOKUP(N202,'Listas Generales'!$B$25:$C$29,2,0),0)</f>
        <v>0</v>
      </c>
      <c r="P202" s="271"/>
      <c r="Q202" s="270">
        <f>IFERROR(VLOOKUP(P202,'Listas Generales'!$B$32:$C$36,2,0),0)</f>
        <v>0</v>
      </c>
      <c r="R202" s="271"/>
      <c r="S202" s="270">
        <f>IFERROR(VLOOKUP(R202,'Listas Generales'!$B$40:$C$44,2,0),0)</f>
        <v>0</v>
      </c>
      <c r="T202" s="272">
        <f t="shared" si="6"/>
        <v>0</v>
      </c>
      <c r="U202" s="271" t="str">
        <f>IFERROR(VLOOKUP(T202,'Listas Generales'!$B$4:$C$7,2,0),"-")</f>
        <v>Sin clasificar</v>
      </c>
      <c r="V202" s="247"/>
      <c r="W202" s="277"/>
      <c r="X202" s="278"/>
      <c r="Y202" s="278"/>
      <c r="Z202" s="278"/>
      <c r="AA202" s="278"/>
      <c r="AB202" s="279"/>
      <c r="AC202" s="288"/>
      <c r="AD202" s="283"/>
      <c r="AE202" s="283"/>
      <c r="AF202" s="283"/>
      <c r="AG202" s="283"/>
      <c r="AH202" s="286"/>
      <c r="AI202" s="312"/>
      <c r="AJ202" s="286"/>
      <c r="AK202" s="312"/>
      <c r="AL202" s="283"/>
      <c r="AM202" s="250"/>
      <c r="AN202" s="291" t="str">
        <f>IF(ISERROR(VLOOKUP(AL202,'Listas Ley Transparencia'!$H$3:$M$17,2,0)),"",VLOOKUP(AL202,'Listas Ley Transparencia'!$H$3:$M$17,2,0))</f>
        <v/>
      </c>
      <c r="AO202" s="292" t="str">
        <f>IF(ISERROR(VLOOKUP(AL202,'Listas Ley Transparencia'!$H$3:$M$17,3,0)),"",VLOOKUP(AL202,'Listas Ley Transparencia'!$H$3:$M$17,3,0))</f>
        <v/>
      </c>
      <c r="AP202" s="292" t="str">
        <f>IF(ISERROR(VLOOKUP(AL202,'Listas Ley Transparencia'!$H$3:$M$17,4,0)),"",VLOOKUP(AL202,'Listas Ley Transparencia'!$H$3:$M$17,4,0))</f>
        <v/>
      </c>
      <c r="AQ202" s="293" t="str">
        <f>IF(ISERROR(VLOOKUP(AL202,'Listas Ley Transparencia'!$H$3:$M$17,6,0)),"",VLOOKUP(AL202,'Listas Ley Transparencia'!$H$3:$M$17,6,0))</f>
        <v/>
      </c>
      <c r="AR202" s="277"/>
      <c r="AS202" s="249"/>
      <c r="AT202" s="278"/>
      <c r="AU202" s="278"/>
      <c r="AV202" s="240"/>
      <c r="AW202" s="301"/>
      <c r="AX202" s="302"/>
      <c r="AY202" s="303"/>
      <c r="AZ202" s="303"/>
      <c r="BA202" s="304" t="str">
        <f t="shared" si="7"/>
        <v>No</v>
      </c>
    </row>
    <row r="203" spans="1:53" ht="93" customHeight="1">
      <c r="A203" s="241">
        <v>201</v>
      </c>
      <c r="B203" s="242"/>
      <c r="C203" s="242"/>
      <c r="D203" s="242"/>
      <c r="E203" s="243"/>
      <c r="F203" s="242"/>
      <c r="G203" s="242"/>
      <c r="H203" s="242"/>
      <c r="I203" s="253"/>
      <c r="J203" s="253"/>
      <c r="K203" s="245"/>
      <c r="L203" s="246"/>
      <c r="M203" s="268"/>
      <c r="N203" s="271"/>
      <c r="O203" s="270">
        <f>IFERROR(VLOOKUP(N203,'Listas Generales'!$B$25:$C$29,2,0),0)</f>
        <v>0</v>
      </c>
      <c r="P203" s="271"/>
      <c r="Q203" s="270">
        <f>IFERROR(VLOOKUP(P203,'Listas Generales'!$B$32:$C$36,2,0),0)</f>
        <v>0</v>
      </c>
      <c r="R203" s="271"/>
      <c r="S203" s="270">
        <f>IFERROR(VLOOKUP(R203,'Listas Generales'!$B$40:$C$44,2,0),0)</f>
        <v>0</v>
      </c>
      <c r="T203" s="272">
        <f t="shared" si="6"/>
        <v>0</v>
      </c>
      <c r="U203" s="271" t="str">
        <f>IFERROR(VLOOKUP(T203,'Listas Generales'!$B$4:$C$7,2,0),"-")</f>
        <v>Sin clasificar</v>
      </c>
      <c r="V203" s="247"/>
      <c r="W203" s="277"/>
      <c r="X203" s="278"/>
      <c r="Y203" s="278"/>
      <c r="Z203" s="278"/>
      <c r="AA203" s="278"/>
      <c r="AB203" s="279"/>
      <c r="AC203" s="288"/>
      <c r="AD203" s="283"/>
      <c r="AE203" s="283"/>
      <c r="AF203" s="283"/>
      <c r="AG203" s="283"/>
      <c r="AH203" s="286"/>
      <c r="AI203" s="312"/>
      <c r="AJ203" s="286"/>
      <c r="AK203" s="312"/>
      <c r="AL203" s="283"/>
      <c r="AM203" s="250"/>
      <c r="AN203" s="291" t="str">
        <f>IF(ISERROR(VLOOKUP(AL203,'Listas Ley Transparencia'!$H$3:$M$17,2,0)),"",VLOOKUP(AL203,'Listas Ley Transparencia'!$H$3:$M$17,2,0))</f>
        <v/>
      </c>
      <c r="AO203" s="292" t="str">
        <f>IF(ISERROR(VLOOKUP(AL203,'Listas Ley Transparencia'!$H$3:$M$17,3,0)),"",VLOOKUP(AL203,'Listas Ley Transparencia'!$H$3:$M$17,3,0))</f>
        <v/>
      </c>
      <c r="AP203" s="292" t="str">
        <f>IF(ISERROR(VLOOKUP(AL203,'Listas Ley Transparencia'!$H$3:$M$17,4,0)),"",VLOOKUP(AL203,'Listas Ley Transparencia'!$H$3:$M$17,4,0))</f>
        <v/>
      </c>
      <c r="AQ203" s="293" t="str">
        <f>IF(ISERROR(VLOOKUP(AL203,'Listas Ley Transparencia'!$H$3:$M$17,6,0)),"",VLOOKUP(AL203,'Listas Ley Transparencia'!$H$3:$M$17,6,0))</f>
        <v/>
      </c>
      <c r="AR203" s="277"/>
      <c r="AS203" s="249"/>
      <c r="AT203" s="278"/>
      <c r="AU203" s="278"/>
      <c r="AV203" s="240"/>
      <c r="AW203" s="301"/>
      <c r="AX203" s="302"/>
      <c r="AY203" s="303"/>
      <c r="AZ203" s="303"/>
      <c r="BA203" s="304" t="str">
        <f t="shared" si="7"/>
        <v>No</v>
      </c>
    </row>
    <row r="204" spans="1:53" ht="93" customHeight="1">
      <c r="A204" s="241">
        <v>202</v>
      </c>
      <c r="B204" s="242"/>
      <c r="C204" s="242"/>
      <c r="D204" s="242"/>
      <c r="E204" s="243"/>
      <c r="F204" s="242"/>
      <c r="G204" s="242"/>
      <c r="H204" s="242"/>
      <c r="I204" s="253"/>
      <c r="J204" s="253"/>
      <c r="K204" s="245"/>
      <c r="L204" s="246"/>
      <c r="M204" s="268"/>
      <c r="N204" s="271"/>
      <c r="O204" s="270">
        <f>IFERROR(VLOOKUP(N204,'Listas Generales'!$B$25:$C$29,2,0),0)</f>
        <v>0</v>
      </c>
      <c r="P204" s="271"/>
      <c r="Q204" s="270">
        <f>IFERROR(VLOOKUP(P204,'Listas Generales'!$B$32:$C$36,2,0),0)</f>
        <v>0</v>
      </c>
      <c r="R204" s="271"/>
      <c r="S204" s="270">
        <f>IFERROR(VLOOKUP(R204,'Listas Generales'!$B$40:$C$44,2,0),0)</f>
        <v>0</v>
      </c>
      <c r="T204" s="272">
        <f t="shared" si="6"/>
        <v>0</v>
      </c>
      <c r="U204" s="271" t="str">
        <f>IFERROR(VLOOKUP(T204,'Listas Generales'!$B$4:$C$7,2,0),"-")</f>
        <v>Sin clasificar</v>
      </c>
      <c r="V204" s="247"/>
      <c r="W204" s="277"/>
      <c r="X204" s="278"/>
      <c r="Y204" s="278"/>
      <c r="Z204" s="278"/>
      <c r="AA204" s="278"/>
      <c r="AB204" s="279"/>
      <c r="AC204" s="288"/>
      <c r="AD204" s="283"/>
      <c r="AE204" s="283"/>
      <c r="AF204" s="283"/>
      <c r="AG204" s="283"/>
      <c r="AH204" s="286"/>
      <c r="AI204" s="312"/>
      <c r="AJ204" s="286"/>
      <c r="AK204" s="312"/>
      <c r="AL204" s="283"/>
      <c r="AM204" s="250"/>
      <c r="AN204" s="291" t="str">
        <f>IF(ISERROR(VLOOKUP(AL204,'Listas Ley Transparencia'!$H$3:$M$17,2,0)),"",VLOOKUP(AL204,'Listas Ley Transparencia'!$H$3:$M$17,2,0))</f>
        <v/>
      </c>
      <c r="AO204" s="292" t="str">
        <f>IF(ISERROR(VLOOKUP(AL204,'Listas Ley Transparencia'!$H$3:$M$17,3,0)),"",VLOOKUP(AL204,'Listas Ley Transparencia'!$H$3:$M$17,3,0))</f>
        <v/>
      </c>
      <c r="AP204" s="292" t="str">
        <f>IF(ISERROR(VLOOKUP(AL204,'Listas Ley Transparencia'!$H$3:$M$17,4,0)),"",VLOOKUP(AL204,'Listas Ley Transparencia'!$H$3:$M$17,4,0))</f>
        <v/>
      </c>
      <c r="AQ204" s="293" t="str">
        <f>IF(ISERROR(VLOOKUP(AL204,'Listas Ley Transparencia'!$H$3:$M$17,6,0)),"",VLOOKUP(AL204,'Listas Ley Transparencia'!$H$3:$M$17,6,0))</f>
        <v/>
      </c>
      <c r="AR204" s="277"/>
      <c r="AS204" s="249"/>
      <c r="AT204" s="278"/>
      <c r="AU204" s="278"/>
      <c r="AV204" s="240"/>
      <c r="AW204" s="301"/>
      <c r="AX204" s="302"/>
      <c r="AY204" s="303"/>
      <c r="AZ204" s="303"/>
      <c r="BA204" s="304" t="str">
        <f t="shared" si="7"/>
        <v>No</v>
      </c>
    </row>
    <row r="205" spans="1:53" ht="93" customHeight="1">
      <c r="A205" s="241">
        <v>203</v>
      </c>
      <c r="B205" s="242"/>
      <c r="C205" s="242"/>
      <c r="D205" s="242"/>
      <c r="E205" s="243"/>
      <c r="F205" s="242"/>
      <c r="G205" s="242"/>
      <c r="H205" s="242"/>
      <c r="I205" s="253"/>
      <c r="J205" s="253"/>
      <c r="K205" s="245"/>
      <c r="L205" s="246"/>
      <c r="M205" s="268"/>
      <c r="N205" s="271"/>
      <c r="O205" s="270">
        <f>IFERROR(VLOOKUP(N205,'Listas Generales'!$B$25:$C$29,2,0),0)</f>
        <v>0</v>
      </c>
      <c r="P205" s="271"/>
      <c r="Q205" s="270">
        <f>IFERROR(VLOOKUP(P205,'Listas Generales'!$B$32:$C$36,2,0),0)</f>
        <v>0</v>
      </c>
      <c r="R205" s="271"/>
      <c r="S205" s="270">
        <f>IFERROR(VLOOKUP(R205,'Listas Generales'!$B$40:$C$44,2,0),0)</f>
        <v>0</v>
      </c>
      <c r="T205" s="272">
        <f t="shared" si="6"/>
        <v>0</v>
      </c>
      <c r="U205" s="271" t="str">
        <f>IFERROR(VLOOKUP(T205,'Listas Generales'!$B$4:$C$7,2,0),"-")</f>
        <v>Sin clasificar</v>
      </c>
      <c r="V205" s="247"/>
      <c r="W205" s="277"/>
      <c r="X205" s="278"/>
      <c r="Y205" s="278"/>
      <c r="Z205" s="278"/>
      <c r="AA205" s="278"/>
      <c r="AB205" s="279"/>
      <c r="AC205" s="288"/>
      <c r="AD205" s="283"/>
      <c r="AE205" s="283"/>
      <c r="AF205" s="283"/>
      <c r="AG205" s="283"/>
      <c r="AH205" s="286"/>
      <c r="AI205" s="312"/>
      <c r="AJ205" s="286"/>
      <c r="AK205" s="312"/>
      <c r="AL205" s="283"/>
      <c r="AM205" s="250"/>
      <c r="AN205" s="291" t="str">
        <f>IF(ISERROR(VLOOKUP(AL205,'Listas Ley Transparencia'!$H$3:$M$17,2,0)),"",VLOOKUP(AL205,'Listas Ley Transparencia'!$H$3:$M$17,2,0))</f>
        <v/>
      </c>
      <c r="AO205" s="292" t="str">
        <f>IF(ISERROR(VLOOKUP(AL205,'Listas Ley Transparencia'!$H$3:$M$17,3,0)),"",VLOOKUP(AL205,'Listas Ley Transparencia'!$H$3:$M$17,3,0))</f>
        <v/>
      </c>
      <c r="AP205" s="292" t="str">
        <f>IF(ISERROR(VLOOKUP(AL205,'Listas Ley Transparencia'!$H$3:$M$17,4,0)),"",VLOOKUP(AL205,'Listas Ley Transparencia'!$H$3:$M$17,4,0))</f>
        <v/>
      </c>
      <c r="AQ205" s="293" t="str">
        <f>IF(ISERROR(VLOOKUP(AL205,'Listas Ley Transparencia'!$H$3:$M$17,6,0)),"",VLOOKUP(AL205,'Listas Ley Transparencia'!$H$3:$M$17,6,0))</f>
        <v/>
      </c>
      <c r="AR205" s="277"/>
      <c r="AS205" s="249"/>
      <c r="AT205" s="278"/>
      <c r="AU205" s="278"/>
      <c r="AV205" s="240"/>
      <c r="AW205" s="301"/>
      <c r="AX205" s="302"/>
      <c r="AY205" s="303"/>
      <c r="AZ205" s="303"/>
      <c r="BA205" s="304" t="str">
        <f t="shared" si="7"/>
        <v>No</v>
      </c>
    </row>
    <row r="206" spans="1:53" ht="93" customHeight="1">
      <c r="A206" s="241">
        <v>204</v>
      </c>
      <c r="B206" s="242"/>
      <c r="C206" s="242"/>
      <c r="D206" s="242"/>
      <c r="E206" s="243"/>
      <c r="F206" s="242"/>
      <c r="G206" s="242"/>
      <c r="H206" s="242"/>
      <c r="I206" s="253"/>
      <c r="J206" s="253"/>
      <c r="K206" s="245"/>
      <c r="L206" s="246"/>
      <c r="M206" s="268"/>
      <c r="N206" s="271"/>
      <c r="O206" s="270">
        <f>IFERROR(VLOOKUP(N206,'Listas Generales'!$B$25:$C$29,2,0),0)</f>
        <v>0</v>
      </c>
      <c r="P206" s="271"/>
      <c r="Q206" s="270">
        <f>IFERROR(VLOOKUP(P206,'Listas Generales'!$B$32:$C$36,2,0),0)</f>
        <v>0</v>
      </c>
      <c r="R206" s="271"/>
      <c r="S206" s="270">
        <f>IFERROR(VLOOKUP(R206,'Listas Generales'!$B$40:$C$44,2,0),0)</f>
        <v>0</v>
      </c>
      <c r="T206" s="272">
        <f t="shared" si="6"/>
        <v>0</v>
      </c>
      <c r="U206" s="271" t="str">
        <f>IFERROR(VLOOKUP(T206,'Listas Generales'!$B$4:$C$7,2,0),"-")</f>
        <v>Sin clasificar</v>
      </c>
      <c r="V206" s="247"/>
      <c r="W206" s="277"/>
      <c r="X206" s="278"/>
      <c r="Y206" s="278"/>
      <c r="Z206" s="278"/>
      <c r="AA206" s="278"/>
      <c r="AB206" s="279"/>
      <c r="AC206" s="288"/>
      <c r="AD206" s="283"/>
      <c r="AE206" s="283"/>
      <c r="AF206" s="283"/>
      <c r="AG206" s="283"/>
      <c r="AH206" s="286"/>
      <c r="AI206" s="312"/>
      <c r="AJ206" s="286"/>
      <c r="AK206" s="312"/>
      <c r="AL206" s="283"/>
      <c r="AM206" s="250"/>
      <c r="AN206" s="291" t="str">
        <f>IF(ISERROR(VLOOKUP(AL206,'Listas Ley Transparencia'!$H$3:$M$17,2,0)),"",VLOOKUP(AL206,'Listas Ley Transparencia'!$H$3:$M$17,2,0))</f>
        <v/>
      </c>
      <c r="AO206" s="292" t="str">
        <f>IF(ISERROR(VLOOKUP(AL206,'Listas Ley Transparencia'!$H$3:$M$17,3,0)),"",VLOOKUP(AL206,'Listas Ley Transparencia'!$H$3:$M$17,3,0))</f>
        <v/>
      </c>
      <c r="AP206" s="292" t="str">
        <f>IF(ISERROR(VLOOKUP(AL206,'Listas Ley Transparencia'!$H$3:$M$17,4,0)),"",VLOOKUP(AL206,'Listas Ley Transparencia'!$H$3:$M$17,4,0))</f>
        <v/>
      </c>
      <c r="AQ206" s="293" t="str">
        <f>IF(ISERROR(VLOOKUP(AL206,'Listas Ley Transparencia'!$H$3:$M$17,6,0)),"",VLOOKUP(AL206,'Listas Ley Transparencia'!$H$3:$M$17,6,0))</f>
        <v/>
      </c>
      <c r="AR206" s="277"/>
      <c r="AS206" s="249"/>
      <c r="AT206" s="278"/>
      <c r="AU206" s="278"/>
      <c r="AV206" s="240"/>
      <c r="AW206" s="301"/>
      <c r="AX206" s="302"/>
      <c r="AY206" s="303"/>
      <c r="AZ206" s="303"/>
      <c r="BA206" s="304" t="str">
        <f t="shared" si="7"/>
        <v>No</v>
      </c>
    </row>
    <row r="207" spans="1:53" ht="93" customHeight="1">
      <c r="A207" s="241">
        <v>205</v>
      </c>
      <c r="B207" s="242"/>
      <c r="C207" s="242"/>
      <c r="D207" s="242"/>
      <c r="E207" s="243"/>
      <c r="F207" s="242"/>
      <c r="G207" s="242"/>
      <c r="H207" s="242"/>
      <c r="I207" s="253"/>
      <c r="J207" s="253"/>
      <c r="K207" s="245"/>
      <c r="L207" s="246"/>
      <c r="M207" s="268"/>
      <c r="N207" s="271"/>
      <c r="O207" s="270">
        <f>IFERROR(VLOOKUP(N207,'Listas Generales'!$B$25:$C$29,2,0),0)</f>
        <v>0</v>
      </c>
      <c r="P207" s="271"/>
      <c r="Q207" s="270">
        <f>IFERROR(VLOOKUP(P207,'Listas Generales'!$B$32:$C$36,2,0),0)</f>
        <v>0</v>
      </c>
      <c r="R207" s="271"/>
      <c r="S207" s="270">
        <f>IFERROR(VLOOKUP(R207,'Listas Generales'!$B$40:$C$44,2,0),0)</f>
        <v>0</v>
      </c>
      <c r="T207" s="272">
        <f t="shared" si="6"/>
        <v>0</v>
      </c>
      <c r="U207" s="271" t="str">
        <f>IFERROR(VLOOKUP(T207,'Listas Generales'!$B$4:$C$7,2,0),"-")</f>
        <v>Sin clasificar</v>
      </c>
      <c r="V207" s="247"/>
      <c r="W207" s="277"/>
      <c r="X207" s="278"/>
      <c r="Y207" s="278"/>
      <c r="Z207" s="278"/>
      <c r="AA207" s="278"/>
      <c r="AB207" s="279"/>
      <c r="AC207" s="288"/>
      <c r="AD207" s="283"/>
      <c r="AE207" s="283"/>
      <c r="AF207" s="283"/>
      <c r="AG207" s="283"/>
      <c r="AH207" s="286"/>
      <c r="AI207" s="312"/>
      <c r="AJ207" s="286"/>
      <c r="AK207" s="312"/>
      <c r="AL207" s="283"/>
      <c r="AM207" s="250"/>
      <c r="AN207" s="291" t="str">
        <f>IF(ISERROR(VLOOKUP(AL207,'Listas Ley Transparencia'!$H$3:$M$17,2,0)),"",VLOOKUP(AL207,'Listas Ley Transparencia'!$H$3:$M$17,2,0))</f>
        <v/>
      </c>
      <c r="AO207" s="292" t="str">
        <f>IF(ISERROR(VLOOKUP(AL207,'Listas Ley Transparencia'!$H$3:$M$17,3,0)),"",VLOOKUP(AL207,'Listas Ley Transparencia'!$H$3:$M$17,3,0))</f>
        <v/>
      </c>
      <c r="AP207" s="292" t="str">
        <f>IF(ISERROR(VLOOKUP(AL207,'Listas Ley Transparencia'!$H$3:$M$17,4,0)),"",VLOOKUP(AL207,'Listas Ley Transparencia'!$H$3:$M$17,4,0))</f>
        <v/>
      </c>
      <c r="AQ207" s="293" t="str">
        <f>IF(ISERROR(VLOOKUP(AL207,'Listas Ley Transparencia'!$H$3:$M$17,6,0)),"",VLOOKUP(AL207,'Listas Ley Transparencia'!$H$3:$M$17,6,0))</f>
        <v/>
      </c>
      <c r="AR207" s="277"/>
      <c r="AS207" s="249"/>
      <c r="AT207" s="278"/>
      <c r="AU207" s="278"/>
      <c r="AV207" s="240"/>
      <c r="AW207" s="301"/>
      <c r="AX207" s="302"/>
      <c r="AY207" s="303"/>
      <c r="AZ207" s="303"/>
      <c r="BA207" s="304" t="str">
        <f t="shared" si="7"/>
        <v>No</v>
      </c>
    </row>
    <row r="208" spans="1:53" ht="93" customHeight="1">
      <c r="A208" s="241">
        <v>206</v>
      </c>
      <c r="B208" s="242"/>
      <c r="C208" s="242"/>
      <c r="D208" s="242"/>
      <c r="E208" s="243"/>
      <c r="F208" s="242"/>
      <c r="G208" s="242"/>
      <c r="H208" s="242"/>
      <c r="I208" s="253"/>
      <c r="J208" s="253"/>
      <c r="K208" s="245"/>
      <c r="L208" s="246"/>
      <c r="M208" s="268"/>
      <c r="N208" s="271"/>
      <c r="O208" s="270">
        <f>IFERROR(VLOOKUP(N208,'Listas Generales'!$B$25:$C$29,2,0),0)</f>
        <v>0</v>
      </c>
      <c r="P208" s="271"/>
      <c r="Q208" s="270">
        <f>IFERROR(VLOOKUP(P208,'Listas Generales'!$B$32:$C$36,2,0),0)</f>
        <v>0</v>
      </c>
      <c r="R208" s="271"/>
      <c r="S208" s="270">
        <f>IFERROR(VLOOKUP(R208,'Listas Generales'!$B$40:$C$44,2,0),0)</f>
        <v>0</v>
      </c>
      <c r="T208" s="272">
        <f t="shared" si="6"/>
        <v>0</v>
      </c>
      <c r="U208" s="271" t="str">
        <f>IFERROR(VLOOKUP(T208,'Listas Generales'!$B$4:$C$7,2,0),"-")</f>
        <v>Sin clasificar</v>
      </c>
      <c r="V208" s="247"/>
      <c r="W208" s="277"/>
      <c r="X208" s="278"/>
      <c r="Y208" s="278"/>
      <c r="Z208" s="278"/>
      <c r="AA208" s="278"/>
      <c r="AB208" s="279"/>
      <c r="AC208" s="288"/>
      <c r="AD208" s="283"/>
      <c r="AE208" s="283"/>
      <c r="AF208" s="283"/>
      <c r="AG208" s="283"/>
      <c r="AH208" s="286"/>
      <c r="AI208" s="312"/>
      <c r="AJ208" s="286"/>
      <c r="AK208" s="312"/>
      <c r="AL208" s="283"/>
      <c r="AM208" s="250"/>
      <c r="AN208" s="291" t="str">
        <f>IF(ISERROR(VLOOKUP(AL208,'Listas Ley Transparencia'!$H$3:$M$17,2,0)),"",VLOOKUP(AL208,'Listas Ley Transparencia'!$H$3:$M$17,2,0))</f>
        <v/>
      </c>
      <c r="AO208" s="292" t="str">
        <f>IF(ISERROR(VLOOKUP(AL208,'Listas Ley Transparencia'!$H$3:$M$17,3,0)),"",VLOOKUP(AL208,'Listas Ley Transparencia'!$H$3:$M$17,3,0))</f>
        <v/>
      </c>
      <c r="AP208" s="292" t="str">
        <f>IF(ISERROR(VLOOKUP(AL208,'Listas Ley Transparencia'!$H$3:$M$17,4,0)),"",VLOOKUP(AL208,'Listas Ley Transparencia'!$H$3:$M$17,4,0))</f>
        <v/>
      </c>
      <c r="AQ208" s="293" t="str">
        <f>IF(ISERROR(VLOOKUP(AL208,'Listas Ley Transparencia'!$H$3:$M$17,6,0)),"",VLOOKUP(AL208,'Listas Ley Transparencia'!$H$3:$M$17,6,0))</f>
        <v/>
      </c>
      <c r="AR208" s="277"/>
      <c r="AS208" s="249"/>
      <c r="AT208" s="278"/>
      <c r="AU208" s="278"/>
      <c r="AV208" s="240"/>
      <c r="AW208" s="301"/>
      <c r="AX208" s="302"/>
      <c r="AY208" s="303"/>
      <c r="AZ208" s="303"/>
      <c r="BA208" s="304" t="str">
        <f t="shared" si="7"/>
        <v>No</v>
      </c>
    </row>
    <row r="209" spans="1:53" ht="93" customHeight="1">
      <c r="A209" s="241">
        <v>207</v>
      </c>
      <c r="B209" s="242"/>
      <c r="C209" s="242"/>
      <c r="D209" s="242"/>
      <c r="E209" s="243"/>
      <c r="F209" s="242"/>
      <c r="G209" s="242"/>
      <c r="H209" s="242"/>
      <c r="I209" s="253"/>
      <c r="J209" s="253"/>
      <c r="K209" s="245"/>
      <c r="L209" s="246"/>
      <c r="M209" s="268"/>
      <c r="N209" s="271"/>
      <c r="O209" s="270">
        <f>IFERROR(VLOOKUP(N209,'Listas Generales'!$B$25:$C$29,2,0),0)</f>
        <v>0</v>
      </c>
      <c r="P209" s="271"/>
      <c r="Q209" s="270">
        <f>IFERROR(VLOOKUP(P209,'Listas Generales'!$B$32:$C$36,2,0),0)</f>
        <v>0</v>
      </c>
      <c r="R209" s="271"/>
      <c r="S209" s="270">
        <f>IFERROR(VLOOKUP(R209,'Listas Generales'!$B$40:$C$44,2,0),0)</f>
        <v>0</v>
      </c>
      <c r="T209" s="272">
        <f t="shared" si="6"/>
        <v>0</v>
      </c>
      <c r="U209" s="271" t="str">
        <f>IFERROR(VLOOKUP(T209,'Listas Generales'!$B$4:$C$7,2,0),"-")</f>
        <v>Sin clasificar</v>
      </c>
      <c r="V209" s="247"/>
      <c r="W209" s="277"/>
      <c r="X209" s="278"/>
      <c r="Y209" s="278"/>
      <c r="Z209" s="278"/>
      <c r="AA209" s="278"/>
      <c r="AB209" s="279"/>
      <c r="AC209" s="288"/>
      <c r="AD209" s="283"/>
      <c r="AE209" s="283"/>
      <c r="AF209" s="283"/>
      <c r="AG209" s="283"/>
      <c r="AH209" s="286"/>
      <c r="AI209" s="312"/>
      <c r="AJ209" s="286"/>
      <c r="AK209" s="312"/>
      <c r="AL209" s="283"/>
      <c r="AM209" s="250"/>
      <c r="AN209" s="291" t="str">
        <f>IF(ISERROR(VLOOKUP(AL209,'Listas Ley Transparencia'!$H$3:$M$17,2,0)),"",VLOOKUP(AL209,'Listas Ley Transparencia'!$H$3:$M$17,2,0))</f>
        <v/>
      </c>
      <c r="AO209" s="292" t="str">
        <f>IF(ISERROR(VLOOKUP(AL209,'Listas Ley Transparencia'!$H$3:$M$17,3,0)),"",VLOOKUP(AL209,'Listas Ley Transparencia'!$H$3:$M$17,3,0))</f>
        <v/>
      </c>
      <c r="AP209" s="292" t="str">
        <f>IF(ISERROR(VLOOKUP(AL209,'Listas Ley Transparencia'!$H$3:$M$17,4,0)),"",VLOOKUP(AL209,'Listas Ley Transparencia'!$H$3:$M$17,4,0))</f>
        <v/>
      </c>
      <c r="AQ209" s="293" t="str">
        <f>IF(ISERROR(VLOOKUP(AL209,'Listas Ley Transparencia'!$H$3:$M$17,6,0)),"",VLOOKUP(AL209,'Listas Ley Transparencia'!$H$3:$M$17,6,0))</f>
        <v/>
      </c>
      <c r="AR209" s="277"/>
      <c r="AS209" s="249"/>
      <c r="AT209" s="278"/>
      <c r="AU209" s="278"/>
      <c r="AV209" s="240"/>
      <c r="AW209" s="301"/>
      <c r="AX209" s="302"/>
      <c r="AY209" s="303"/>
      <c r="AZ209" s="303"/>
      <c r="BA209" s="304" t="str">
        <f t="shared" si="7"/>
        <v>No</v>
      </c>
    </row>
    <row r="210" spans="1:53" ht="93" customHeight="1">
      <c r="A210" s="241">
        <v>208</v>
      </c>
      <c r="B210" s="242"/>
      <c r="C210" s="242"/>
      <c r="D210" s="242"/>
      <c r="E210" s="243"/>
      <c r="F210" s="242"/>
      <c r="G210" s="242"/>
      <c r="H210" s="242"/>
      <c r="I210" s="253"/>
      <c r="J210" s="253"/>
      <c r="K210" s="245"/>
      <c r="L210" s="246"/>
      <c r="M210" s="268"/>
      <c r="N210" s="271"/>
      <c r="O210" s="270">
        <f>IFERROR(VLOOKUP(N210,'Listas Generales'!$B$25:$C$29,2,0),0)</f>
        <v>0</v>
      </c>
      <c r="P210" s="271"/>
      <c r="Q210" s="270">
        <f>IFERROR(VLOOKUP(P210,'Listas Generales'!$B$32:$C$36,2,0),0)</f>
        <v>0</v>
      </c>
      <c r="R210" s="271"/>
      <c r="S210" s="270">
        <f>IFERROR(VLOOKUP(R210,'Listas Generales'!$B$40:$C$44,2,0),0)</f>
        <v>0</v>
      </c>
      <c r="T210" s="272">
        <f t="shared" si="6"/>
        <v>0</v>
      </c>
      <c r="U210" s="271" t="str">
        <f>IFERROR(VLOOKUP(T210,'Listas Generales'!$B$4:$C$7,2,0),"-")</f>
        <v>Sin clasificar</v>
      </c>
      <c r="V210" s="247"/>
      <c r="W210" s="277"/>
      <c r="X210" s="278"/>
      <c r="Y210" s="278"/>
      <c r="Z210" s="278"/>
      <c r="AA210" s="278"/>
      <c r="AB210" s="279"/>
      <c r="AC210" s="288"/>
      <c r="AD210" s="283"/>
      <c r="AE210" s="283"/>
      <c r="AF210" s="283"/>
      <c r="AG210" s="283"/>
      <c r="AH210" s="286"/>
      <c r="AI210" s="312"/>
      <c r="AJ210" s="286"/>
      <c r="AK210" s="312"/>
      <c r="AL210" s="283"/>
      <c r="AM210" s="250"/>
      <c r="AN210" s="291" t="str">
        <f>IF(ISERROR(VLOOKUP(AL210,'Listas Ley Transparencia'!$H$3:$M$17,2,0)),"",VLOOKUP(AL210,'Listas Ley Transparencia'!$H$3:$M$17,2,0))</f>
        <v/>
      </c>
      <c r="AO210" s="292" t="str">
        <f>IF(ISERROR(VLOOKUP(AL210,'Listas Ley Transparencia'!$H$3:$M$17,3,0)),"",VLOOKUP(AL210,'Listas Ley Transparencia'!$H$3:$M$17,3,0))</f>
        <v/>
      </c>
      <c r="AP210" s="292" t="str">
        <f>IF(ISERROR(VLOOKUP(AL210,'Listas Ley Transparencia'!$H$3:$M$17,4,0)),"",VLOOKUP(AL210,'Listas Ley Transparencia'!$H$3:$M$17,4,0))</f>
        <v/>
      </c>
      <c r="AQ210" s="293" t="str">
        <f>IF(ISERROR(VLOOKUP(AL210,'Listas Ley Transparencia'!$H$3:$M$17,6,0)),"",VLOOKUP(AL210,'Listas Ley Transparencia'!$H$3:$M$17,6,0))</f>
        <v/>
      </c>
      <c r="AR210" s="277"/>
      <c r="AS210" s="249"/>
      <c r="AT210" s="278"/>
      <c r="AU210" s="278"/>
      <c r="AV210" s="240"/>
      <c r="AW210" s="301"/>
      <c r="AX210" s="302"/>
      <c r="AY210" s="303"/>
      <c r="AZ210" s="303"/>
      <c r="BA210" s="304" t="str">
        <f t="shared" si="7"/>
        <v>No</v>
      </c>
    </row>
    <row r="211" spans="1:53" ht="93" customHeight="1">
      <c r="A211" s="241">
        <v>209</v>
      </c>
      <c r="B211" s="242"/>
      <c r="C211" s="242"/>
      <c r="D211" s="242"/>
      <c r="E211" s="243"/>
      <c r="F211" s="242"/>
      <c r="G211" s="242"/>
      <c r="H211" s="242"/>
      <c r="I211" s="253"/>
      <c r="J211" s="253"/>
      <c r="K211" s="245"/>
      <c r="L211" s="246"/>
      <c r="M211" s="268"/>
      <c r="N211" s="271"/>
      <c r="O211" s="270">
        <f>IFERROR(VLOOKUP(N211,'Listas Generales'!$B$25:$C$29,2,0),0)</f>
        <v>0</v>
      </c>
      <c r="P211" s="271"/>
      <c r="Q211" s="270">
        <f>IFERROR(VLOOKUP(P211,'Listas Generales'!$B$32:$C$36,2,0),0)</f>
        <v>0</v>
      </c>
      <c r="R211" s="271"/>
      <c r="S211" s="270">
        <f>IFERROR(VLOOKUP(R211,'Listas Generales'!$B$40:$C$44,2,0),0)</f>
        <v>0</v>
      </c>
      <c r="T211" s="272">
        <f t="shared" si="6"/>
        <v>0</v>
      </c>
      <c r="U211" s="271" t="str">
        <f>IFERROR(VLOOKUP(T211,'Listas Generales'!$B$4:$C$7,2,0),"-")</f>
        <v>Sin clasificar</v>
      </c>
      <c r="V211" s="247"/>
      <c r="W211" s="277"/>
      <c r="X211" s="278"/>
      <c r="Y211" s="278"/>
      <c r="Z211" s="278"/>
      <c r="AA211" s="278"/>
      <c r="AB211" s="279"/>
      <c r="AC211" s="288"/>
      <c r="AD211" s="283"/>
      <c r="AE211" s="283"/>
      <c r="AF211" s="283"/>
      <c r="AG211" s="283"/>
      <c r="AH211" s="286"/>
      <c r="AI211" s="312"/>
      <c r="AJ211" s="286"/>
      <c r="AK211" s="312"/>
      <c r="AL211" s="283"/>
      <c r="AM211" s="250"/>
      <c r="AN211" s="291" t="str">
        <f>IF(ISERROR(VLOOKUP(AL211,'Listas Ley Transparencia'!$H$3:$M$17,2,0)),"",VLOOKUP(AL211,'Listas Ley Transparencia'!$H$3:$M$17,2,0))</f>
        <v/>
      </c>
      <c r="AO211" s="292" t="str">
        <f>IF(ISERROR(VLOOKUP(AL211,'Listas Ley Transparencia'!$H$3:$M$17,3,0)),"",VLOOKUP(AL211,'Listas Ley Transparencia'!$H$3:$M$17,3,0))</f>
        <v/>
      </c>
      <c r="AP211" s="292" t="str">
        <f>IF(ISERROR(VLOOKUP(AL211,'Listas Ley Transparencia'!$H$3:$M$17,4,0)),"",VLOOKUP(AL211,'Listas Ley Transparencia'!$H$3:$M$17,4,0))</f>
        <v/>
      </c>
      <c r="AQ211" s="293" t="str">
        <f>IF(ISERROR(VLOOKUP(AL211,'Listas Ley Transparencia'!$H$3:$M$17,6,0)),"",VLOOKUP(AL211,'Listas Ley Transparencia'!$H$3:$M$17,6,0))</f>
        <v/>
      </c>
      <c r="AR211" s="277"/>
      <c r="AS211" s="249"/>
      <c r="AT211" s="278"/>
      <c r="AU211" s="278"/>
      <c r="AV211" s="240"/>
      <c r="AW211" s="301"/>
      <c r="AX211" s="302"/>
      <c r="AY211" s="303"/>
      <c r="AZ211" s="303"/>
      <c r="BA211" s="304" t="str">
        <f t="shared" si="7"/>
        <v>No</v>
      </c>
    </row>
    <row r="212" spans="1:53" ht="93" customHeight="1">
      <c r="A212" s="241">
        <v>210</v>
      </c>
      <c r="B212" s="242"/>
      <c r="C212" s="242"/>
      <c r="D212" s="242"/>
      <c r="E212" s="243"/>
      <c r="F212" s="242"/>
      <c r="G212" s="242"/>
      <c r="H212" s="242"/>
      <c r="I212" s="253"/>
      <c r="J212" s="253"/>
      <c r="K212" s="245"/>
      <c r="L212" s="246"/>
      <c r="M212" s="268"/>
      <c r="N212" s="271"/>
      <c r="O212" s="270">
        <f>IFERROR(VLOOKUP(N212,'Listas Generales'!$B$25:$C$29,2,0),0)</f>
        <v>0</v>
      </c>
      <c r="P212" s="271"/>
      <c r="Q212" s="270">
        <f>IFERROR(VLOOKUP(P212,'Listas Generales'!$B$32:$C$36,2,0),0)</f>
        <v>0</v>
      </c>
      <c r="R212" s="271"/>
      <c r="S212" s="270">
        <f>IFERROR(VLOOKUP(R212,'Listas Generales'!$B$40:$C$44,2,0),0)</f>
        <v>0</v>
      </c>
      <c r="T212" s="272">
        <f t="shared" si="6"/>
        <v>0</v>
      </c>
      <c r="U212" s="271" t="str">
        <f>IFERROR(VLOOKUP(T212,'Listas Generales'!$B$4:$C$7,2,0),"-")</f>
        <v>Sin clasificar</v>
      </c>
      <c r="V212" s="247"/>
      <c r="W212" s="277"/>
      <c r="X212" s="278"/>
      <c r="Y212" s="278"/>
      <c r="Z212" s="278"/>
      <c r="AA212" s="278"/>
      <c r="AB212" s="279"/>
      <c r="AC212" s="288"/>
      <c r="AD212" s="283"/>
      <c r="AE212" s="283"/>
      <c r="AF212" s="283"/>
      <c r="AG212" s="283"/>
      <c r="AH212" s="286"/>
      <c r="AI212" s="312"/>
      <c r="AJ212" s="286"/>
      <c r="AK212" s="312"/>
      <c r="AL212" s="283"/>
      <c r="AM212" s="250"/>
      <c r="AN212" s="291" t="str">
        <f>IF(ISERROR(VLOOKUP(AL212,'Listas Ley Transparencia'!$H$3:$M$17,2,0)),"",VLOOKUP(AL212,'Listas Ley Transparencia'!$H$3:$M$17,2,0))</f>
        <v/>
      </c>
      <c r="AO212" s="292" t="str">
        <f>IF(ISERROR(VLOOKUP(AL212,'Listas Ley Transparencia'!$H$3:$M$17,3,0)),"",VLOOKUP(AL212,'Listas Ley Transparencia'!$H$3:$M$17,3,0))</f>
        <v/>
      </c>
      <c r="AP212" s="292" t="str">
        <f>IF(ISERROR(VLOOKUP(AL212,'Listas Ley Transparencia'!$H$3:$M$17,4,0)),"",VLOOKUP(AL212,'Listas Ley Transparencia'!$H$3:$M$17,4,0))</f>
        <v/>
      </c>
      <c r="AQ212" s="293" t="str">
        <f>IF(ISERROR(VLOOKUP(AL212,'Listas Ley Transparencia'!$H$3:$M$17,6,0)),"",VLOOKUP(AL212,'Listas Ley Transparencia'!$H$3:$M$17,6,0))</f>
        <v/>
      </c>
      <c r="AR212" s="277"/>
      <c r="AS212" s="249"/>
      <c r="AT212" s="278"/>
      <c r="AU212" s="278"/>
      <c r="AV212" s="240"/>
      <c r="AW212" s="301"/>
      <c r="AX212" s="302"/>
      <c r="AY212" s="303"/>
      <c r="AZ212" s="303"/>
      <c r="BA212" s="304" t="str">
        <f t="shared" si="7"/>
        <v>No</v>
      </c>
    </row>
    <row r="213" spans="1:53" ht="93" customHeight="1">
      <c r="A213" s="241">
        <v>211</v>
      </c>
      <c r="B213" s="242"/>
      <c r="C213" s="242"/>
      <c r="D213" s="242"/>
      <c r="E213" s="243"/>
      <c r="F213" s="242"/>
      <c r="G213" s="242"/>
      <c r="H213" s="242"/>
      <c r="I213" s="253"/>
      <c r="J213" s="253"/>
      <c r="K213" s="245"/>
      <c r="L213" s="246"/>
      <c r="M213" s="268"/>
      <c r="N213" s="271"/>
      <c r="O213" s="270">
        <f>IFERROR(VLOOKUP(N213,'Listas Generales'!$B$25:$C$29,2,0),0)</f>
        <v>0</v>
      </c>
      <c r="P213" s="271"/>
      <c r="Q213" s="270">
        <f>IFERROR(VLOOKUP(P213,'Listas Generales'!$B$32:$C$36,2,0),0)</f>
        <v>0</v>
      </c>
      <c r="R213" s="271"/>
      <c r="S213" s="270">
        <f>IFERROR(VLOOKUP(R213,'Listas Generales'!$B$40:$C$44,2,0),0)</f>
        <v>0</v>
      </c>
      <c r="T213" s="272">
        <f t="shared" si="6"/>
        <v>0</v>
      </c>
      <c r="U213" s="271" t="str">
        <f>IFERROR(VLOOKUP(T213,'Listas Generales'!$B$4:$C$7,2,0),"-")</f>
        <v>Sin clasificar</v>
      </c>
      <c r="V213" s="247"/>
      <c r="W213" s="277"/>
      <c r="X213" s="278"/>
      <c r="Y213" s="278"/>
      <c r="Z213" s="278"/>
      <c r="AA213" s="278"/>
      <c r="AB213" s="279"/>
      <c r="AC213" s="288"/>
      <c r="AD213" s="283"/>
      <c r="AE213" s="283"/>
      <c r="AF213" s="283"/>
      <c r="AG213" s="283"/>
      <c r="AH213" s="286"/>
      <c r="AI213" s="312"/>
      <c r="AJ213" s="286"/>
      <c r="AK213" s="312"/>
      <c r="AL213" s="283"/>
      <c r="AM213" s="250"/>
      <c r="AN213" s="291" t="str">
        <f>IF(ISERROR(VLOOKUP(AL213,'Listas Ley Transparencia'!$H$3:$M$17,2,0)),"",VLOOKUP(AL213,'Listas Ley Transparencia'!$H$3:$M$17,2,0))</f>
        <v/>
      </c>
      <c r="AO213" s="292" t="str">
        <f>IF(ISERROR(VLOOKUP(AL213,'Listas Ley Transparencia'!$H$3:$M$17,3,0)),"",VLOOKUP(AL213,'Listas Ley Transparencia'!$H$3:$M$17,3,0))</f>
        <v/>
      </c>
      <c r="AP213" s="292" t="str">
        <f>IF(ISERROR(VLOOKUP(AL213,'Listas Ley Transparencia'!$H$3:$M$17,4,0)),"",VLOOKUP(AL213,'Listas Ley Transparencia'!$H$3:$M$17,4,0))</f>
        <v/>
      </c>
      <c r="AQ213" s="293" t="str">
        <f>IF(ISERROR(VLOOKUP(AL213,'Listas Ley Transparencia'!$H$3:$M$17,6,0)),"",VLOOKUP(AL213,'Listas Ley Transparencia'!$H$3:$M$17,6,0))</f>
        <v/>
      </c>
      <c r="AR213" s="277"/>
      <c r="AS213" s="249"/>
      <c r="AT213" s="278"/>
      <c r="AU213" s="278"/>
      <c r="AV213" s="240"/>
      <c r="AW213" s="301"/>
      <c r="AX213" s="302"/>
      <c r="AY213" s="303"/>
      <c r="AZ213" s="303"/>
      <c r="BA213" s="304" t="str">
        <f t="shared" si="7"/>
        <v>No</v>
      </c>
    </row>
    <row r="214" spans="1:53" ht="93" customHeight="1">
      <c r="A214" s="241">
        <v>212</v>
      </c>
      <c r="B214" s="242"/>
      <c r="C214" s="242"/>
      <c r="D214" s="242"/>
      <c r="E214" s="243"/>
      <c r="F214" s="242"/>
      <c r="G214" s="242"/>
      <c r="H214" s="242"/>
      <c r="I214" s="253"/>
      <c r="J214" s="253"/>
      <c r="K214" s="245"/>
      <c r="L214" s="246"/>
      <c r="M214" s="268"/>
      <c r="N214" s="271"/>
      <c r="O214" s="270">
        <f>IFERROR(VLOOKUP(N214,'Listas Generales'!$B$25:$C$29,2,0),0)</f>
        <v>0</v>
      </c>
      <c r="P214" s="271"/>
      <c r="Q214" s="270">
        <f>IFERROR(VLOOKUP(P214,'Listas Generales'!$B$32:$C$36,2,0),0)</f>
        <v>0</v>
      </c>
      <c r="R214" s="271"/>
      <c r="S214" s="270">
        <f>IFERROR(VLOOKUP(R214,'Listas Generales'!$B$40:$C$44,2,0),0)</f>
        <v>0</v>
      </c>
      <c r="T214" s="272">
        <f t="shared" si="6"/>
        <v>0</v>
      </c>
      <c r="U214" s="271" t="str">
        <f>IFERROR(VLOOKUP(T214,'Listas Generales'!$B$4:$C$7,2,0),"-")</f>
        <v>Sin clasificar</v>
      </c>
      <c r="V214" s="247"/>
      <c r="W214" s="277"/>
      <c r="X214" s="278"/>
      <c r="Y214" s="278"/>
      <c r="Z214" s="278"/>
      <c r="AA214" s="278"/>
      <c r="AB214" s="279"/>
      <c r="AC214" s="288"/>
      <c r="AD214" s="283"/>
      <c r="AE214" s="283"/>
      <c r="AF214" s="283"/>
      <c r="AG214" s="283"/>
      <c r="AH214" s="286"/>
      <c r="AI214" s="312"/>
      <c r="AJ214" s="286"/>
      <c r="AK214" s="312"/>
      <c r="AL214" s="283"/>
      <c r="AM214" s="250"/>
      <c r="AN214" s="291" t="str">
        <f>IF(ISERROR(VLOOKUP(AL214,'Listas Ley Transparencia'!$H$3:$M$17,2,0)),"",VLOOKUP(AL214,'Listas Ley Transparencia'!$H$3:$M$17,2,0))</f>
        <v/>
      </c>
      <c r="AO214" s="292" t="str">
        <f>IF(ISERROR(VLOOKUP(AL214,'Listas Ley Transparencia'!$H$3:$M$17,3,0)),"",VLOOKUP(AL214,'Listas Ley Transparencia'!$H$3:$M$17,3,0))</f>
        <v/>
      </c>
      <c r="AP214" s="292" t="str">
        <f>IF(ISERROR(VLOOKUP(AL214,'Listas Ley Transparencia'!$H$3:$M$17,4,0)),"",VLOOKUP(AL214,'Listas Ley Transparencia'!$H$3:$M$17,4,0))</f>
        <v/>
      </c>
      <c r="AQ214" s="293" t="str">
        <f>IF(ISERROR(VLOOKUP(AL214,'Listas Ley Transparencia'!$H$3:$M$17,6,0)),"",VLOOKUP(AL214,'Listas Ley Transparencia'!$H$3:$M$17,6,0))</f>
        <v/>
      </c>
      <c r="AR214" s="277"/>
      <c r="AS214" s="249"/>
      <c r="AT214" s="278"/>
      <c r="AU214" s="278"/>
      <c r="AV214" s="240"/>
      <c r="AW214" s="301"/>
      <c r="AX214" s="302"/>
      <c r="AY214" s="303"/>
      <c r="AZ214" s="303"/>
      <c r="BA214" s="304" t="str">
        <f t="shared" si="7"/>
        <v>No</v>
      </c>
    </row>
    <row r="215" spans="1:53" ht="93" customHeight="1">
      <c r="A215" s="241">
        <v>213</v>
      </c>
      <c r="B215" s="242"/>
      <c r="C215" s="242"/>
      <c r="D215" s="242"/>
      <c r="E215" s="243"/>
      <c r="F215" s="242"/>
      <c r="G215" s="242"/>
      <c r="H215" s="242"/>
      <c r="I215" s="253"/>
      <c r="J215" s="253"/>
      <c r="K215" s="245"/>
      <c r="L215" s="246"/>
      <c r="M215" s="268"/>
      <c r="N215" s="271"/>
      <c r="O215" s="270">
        <f>IFERROR(VLOOKUP(N215,'Listas Generales'!$B$25:$C$29,2,0),0)</f>
        <v>0</v>
      </c>
      <c r="P215" s="271"/>
      <c r="Q215" s="270">
        <f>IFERROR(VLOOKUP(P215,'Listas Generales'!$B$32:$C$36,2,0),0)</f>
        <v>0</v>
      </c>
      <c r="R215" s="271"/>
      <c r="S215" s="270">
        <f>IFERROR(VLOOKUP(R215,'Listas Generales'!$B$40:$C$44,2,0),0)</f>
        <v>0</v>
      </c>
      <c r="T215" s="272">
        <f t="shared" si="6"/>
        <v>0</v>
      </c>
      <c r="U215" s="271" t="str">
        <f>IFERROR(VLOOKUP(T215,'Listas Generales'!$B$4:$C$7,2,0),"-")</f>
        <v>Sin clasificar</v>
      </c>
      <c r="V215" s="247"/>
      <c r="W215" s="277"/>
      <c r="X215" s="278"/>
      <c r="Y215" s="278"/>
      <c r="Z215" s="278"/>
      <c r="AA215" s="278"/>
      <c r="AB215" s="279"/>
      <c r="AC215" s="288"/>
      <c r="AD215" s="283"/>
      <c r="AE215" s="283"/>
      <c r="AF215" s="283"/>
      <c r="AG215" s="283"/>
      <c r="AH215" s="286"/>
      <c r="AI215" s="312"/>
      <c r="AJ215" s="286"/>
      <c r="AK215" s="312"/>
      <c r="AL215" s="283"/>
      <c r="AM215" s="250"/>
      <c r="AN215" s="291" t="str">
        <f>IF(ISERROR(VLOOKUP(AL215,'Listas Ley Transparencia'!$H$3:$M$17,2,0)),"",VLOOKUP(AL215,'Listas Ley Transparencia'!$H$3:$M$17,2,0))</f>
        <v/>
      </c>
      <c r="AO215" s="292" t="str">
        <f>IF(ISERROR(VLOOKUP(AL215,'Listas Ley Transparencia'!$H$3:$M$17,3,0)),"",VLOOKUP(AL215,'Listas Ley Transparencia'!$H$3:$M$17,3,0))</f>
        <v/>
      </c>
      <c r="AP215" s="292" t="str">
        <f>IF(ISERROR(VLOOKUP(AL215,'Listas Ley Transparencia'!$H$3:$M$17,4,0)),"",VLOOKUP(AL215,'Listas Ley Transparencia'!$H$3:$M$17,4,0))</f>
        <v/>
      </c>
      <c r="AQ215" s="293" t="str">
        <f>IF(ISERROR(VLOOKUP(AL215,'Listas Ley Transparencia'!$H$3:$M$17,6,0)),"",VLOOKUP(AL215,'Listas Ley Transparencia'!$H$3:$M$17,6,0))</f>
        <v/>
      </c>
      <c r="AR215" s="277"/>
      <c r="AS215" s="249"/>
      <c r="AT215" s="278"/>
      <c r="AU215" s="278"/>
      <c r="AV215" s="240"/>
      <c r="AW215" s="301"/>
      <c r="AX215" s="302"/>
      <c r="AY215" s="303"/>
      <c r="AZ215" s="303"/>
      <c r="BA215" s="304" t="str">
        <f t="shared" si="7"/>
        <v>No</v>
      </c>
    </row>
    <row r="216" spans="1:53" ht="93" customHeight="1">
      <c r="A216" s="241">
        <v>214</v>
      </c>
      <c r="B216" s="242"/>
      <c r="C216" s="242"/>
      <c r="D216" s="242"/>
      <c r="E216" s="243"/>
      <c r="F216" s="242"/>
      <c r="G216" s="242"/>
      <c r="H216" s="242"/>
      <c r="I216" s="253"/>
      <c r="J216" s="253"/>
      <c r="K216" s="245"/>
      <c r="L216" s="246"/>
      <c r="M216" s="268"/>
      <c r="N216" s="271"/>
      <c r="O216" s="270">
        <f>IFERROR(VLOOKUP(N216,'Listas Generales'!$B$25:$C$29,2,0),0)</f>
        <v>0</v>
      </c>
      <c r="P216" s="271"/>
      <c r="Q216" s="270">
        <f>IFERROR(VLOOKUP(P216,'Listas Generales'!$B$32:$C$36,2,0),0)</f>
        <v>0</v>
      </c>
      <c r="R216" s="271"/>
      <c r="S216" s="270">
        <f>IFERROR(VLOOKUP(R216,'Listas Generales'!$B$40:$C$44,2,0),0)</f>
        <v>0</v>
      </c>
      <c r="T216" s="272">
        <f t="shared" si="6"/>
        <v>0</v>
      </c>
      <c r="U216" s="271" t="str">
        <f>IFERROR(VLOOKUP(T216,'Listas Generales'!$B$4:$C$7,2,0),"-")</f>
        <v>Sin clasificar</v>
      </c>
      <c r="V216" s="247"/>
      <c r="W216" s="277"/>
      <c r="X216" s="278"/>
      <c r="Y216" s="278"/>
      <c r="Z216" s="278"/>
      <c r="AA216" s="278"/>
      <c r="AB216" s="279"/>
      <c r="AC216" s="288"/>
      <c r="AD216" s="283"/>
      <c r="AE216" s="283"/>
      <c r="AF216" s="283"/>
      <c r="AG216" s="283"/>
      <c r="AH216" s="286"/>
      <c r="AI216" s="312"/>
      <c r="AJ216" s="286"/>
      <c r="AK216" s="312"/>
      <c r="AL216" s="283"/>
      <c r="AM216" s="250"/>
      <c r="AN216" s="291" t="str">
        <f>IF(ISERROR(VLOOKUP(AL216,'Listas Ley Transparencia'!$H$3:$M$17,2,0)),"",VLOOKUP(AL216,'Listas Ley Transparencia'!$H$3:$M$17,2,0))</f>
        <v/>
      </c>
      <c r="AO216" s="292" t="str">
        <f>IF(ISERROR(VLOOKUP(AL216,'Listas Ley Transparencia'!$H$3:$M$17,3,0)),"",VLOOKUP(AL216,'Listas Ley Transparencia'!$H$3:$M$17,3,0))</f>
        <v/>
      </c>
      <c r="AP216" s="292" t="str">
        <f>IF(ISERROR(VLOOKUP(AL216,'Listas Ley Transparencia'!$H$3:$M$17,4,0)),"",VLOOKUP(AL216,'Listas Ley Transparencia'!$H$3:$M$17,4,0))</f>
        <v/>
      </c>
      <c r="AQ216" s="293" t="str">
        <f>IF(ISERROR(VLOOKUP(AL216,'Listas Ley Transparencia'!$H$3:$M$17,6,0)),"",VLOOKUP(AL216,'Listas Ley Transparencia'!$H$3:$M$17,6,0))</f>
        <v/>
      </c>
      <c r="AR216" s="277"/>
      <c r="AS216" s="249"/>
      <c r="AT216" s="278"/>
      <c r="AU216" s="278"/>
      <c r="AV216" s="240"/>
      <c r="AW216" s="301"/>
      <c r="AX216" s="302"/>
      <c r="AY216" s="303"/>
      <c r="AZ216" s="303"/>
      <c r="BA216" s="304" t="str">
        <f t="shared" si="7"/>
        <v>No</v>
      </c>
    </row>
    <row r="217" spans="1:53" ht="93" customHeight="1">
      <c r="A217" s="241">
        <v>215</v>
      </c>
      <c r="B217" s="242"/>
      <c r="C217" s="242"/>
      <c r="D217" s="242"/>
      <c r="E217" s="243"/>
      <c r="F217" s="242"/>
      <c r="G217" s="242"/>
      <c r="H217" s="242"/>
      <c r="I217" s="253"/>
      <c r="J217" s="253"/>
      <c r="K217" s="245"/>
      <c r="L217" s="246"/>
      <c r="M217" s="268"/>
      <c r="N217" s="271"/>
      <c r="O217" s="270">
        <f>IFERROR(VLOOKUP(N217,'Listas Generales'!$B$25:$C$29,2,0),0)</f>
        <v>0</v>
      </c>
      <c r="P217" s="271"/>
      <c r="Q217" s="270">
        <f>IFERROR(VLOOKUP(P217,'Listas Generales'!$B$32:$C$36,2,0),0)</f>
        <v>0</v>
      </c>
      <c r="R217" s="271"/>
      <c r="S217" s="270">
        <f>IFERROR(VLOOKUP(R217,'Listas Generales'!$B$40:$C$44,2,0),0)</f>
        <v>0</v>
      </c>
      <c r="T217" s="272">
        <f t="shared" si="6"/>
        <v>0</v>
      </c>
      <c r="U217" s="271" t="str">
        <f>IFERROR(VLOOKUP(T217,'Listas Generales'!$B$4:$C$7,2,0),"-")</f>
        <v>Sin clasificar</v>
      </c>
      <c r="V217" s="247"/>
      <c r="W217" s="277"/>
      <c r="X217" s="278"/>
      <c r="Y217" s="278"/>
      <c r="Z217" s="278"/>
      <c r="AA217" s="278"/>
      <c r="AB217" s="279"/>
      <c r="AC217" s="288"/>
      <c r="AD217" s="283"/>
      <c r="AE217" s="283"/>
      <c r="AF217" s="283"/>
      <c r="AG217" s="283"/>
      <c r="AH217" s="286"/>
      <c r="AI217" s="312"/>
      <c r="AJ217" s="286"/>
      <c r="AK217" s="312"/>
      <c r="AL217" s="283"/>
      <c r="AM217" s="250"/>
      <c r="AN217" s="291" t="str">
        <f>IF(ISERROR(VLOOKUP(AL217,'Listas Ley Transparencia'!$H$3:$M$17,2,0)),"",VLOOKUP(AL217,'Listas Ley Transparencia'!$H$3:$M$17,2,0))</f>
        <v/>
      </c>
      <c r="AO217" s="292" t="str">
        <f>IF(ISERROR(VLOOKUP(AL217,'Listas Ley Transparencia'!$H$3:$M$17,3,0)),"",VLOOKUP(AL217,'Listas Ley Transparencia'!$H$3:$M$17,3,0))</f>
        <v/>
      </c>
      <c r="AP217" s="292" t="str">
        <f>IF(ISERROR(VLOOKUP(AL217,'Listas Ley Transparencia'!$H$3:$M$17,4,0)),"",VLOOKUP(AL217,'Listas Ley Transparencia'!$H$3:$M$17,4,0))</f>
        <v/>
      </c>
      <c r="AQ217" s="293" t="str">
        <f>IF(ISERROR(VLOOKUP(AL217,'Listas Ley Transparencia'!$H$3:$M$17,6,0)),"",VLOOKUP(AL217,'Listas Ley Transparencia'!$H$3:$M$17,6,0))</f>
        <v/>
      </c>
      <c r="AR217" s="277"/>
      <c r="AS217" s="249"/>
      <c r="AT217" s="278"/>
      <c r="AU217" s="278"/>
      <c r="AV217" s="240"/>
      <c r="AW217" s="301"/>
      <c r="AX217" s="302"/>
      <c r="AY217" s="303"/>
      <c r="AZ217" s="303"/>
      <c r="BA217" s="304" t="str">
        <f t="shared" si="7"/>
        <v>No</v>
      </c>
    </row>
    <row r="218" spans="1:53" ht="93" customHeight="1">
      <c r="A218" s="241">
        <v>216</v>
      </c>
      <c r="B218" s="242"/>
      <c r="C218" s="242"/>
      <c r="D218" s="242"/>
      <c r="E218" s="243"/>
      <c r="F218" s="242"/>
      <c r="G218" s="242"/>
      <c r="H218" s="242"/>
      <c r="I218" s="253"/>
      <c r="J218" s="253"/>
      <c r="K218" s="245"/>
      <c r="L218" s="246"/>
      <c r="M218" s="268"/>
      <c r="N218" s="271"/>
      <c r="O218" s="270">
        <f>IFERROR(VLOOKUP(N218,'Listas Generales'!$B$25:$C$29,2,0),0)</f>
        <v>0</v>
      </c>
      <c r="P218" s="271"/>
      <c r="Q218" s="270">
        <f>IFERROR(VLOOKUP(P218,'Listas Generales'!$B$32:$C$36,2,0),0)</f>
        <v>0</v>
      </c>
      <c r="R218" s="271"/>
      <c r="S218" s="270">
        <f>IFERROR(VLOOKUP(R218,'Listas Generales'!$B$40:$C$44,2,0),0)</f>
        <v>0</v>
      </c>
      <c r="T218" s="272">
        <f t="shared" si="6"/>
        <v>0</v>
      </c>
      <c r="U218" s="271" t="str">
        <f>IFERROR(VLOOKUP(T218,'Listas Generales'!$B$4:$C$7,2,0),"-")</f>
        <v>Sin clasificar</v>
      </c>
      <c r="V218" s="247"/>
      <c r="W218" s="277"/>
      <c r="X218" s="278"/>
      <c r="Y218" s="278"/>
      <c r="Z218" s="278"/>
      <c r="AA218" s="278"/>
      <c r="AB218" s="279"/>
      <c r="AC218" s="288"/>
      <c r="AD218" s="283"/>
      <c r="AE218" s="283"/>
      <c r="AF218" s="283"/>
      <c r="AG218" s="283"/>
      <c r="AH218" s="286"/>
      <c r="AI218" s="312"/>
      <c r="AJ218" s="286"/>
      <c r="AK218" s="312"/>
      <c r="AL218" s="283"/>
      <c r="AM218" s="250"/>
      <c r="AN218" s="291" t="str">
        <f>IF(ISERROR(VLOOKUP(AL218,'Listas Ley Transparencia'!$H$3:$M$17,2,0)),"",VLOOKUP(AL218,'Listas Ley Transparencia'!$H$3:$M$17,2,0))</f>
        <v/>
      </c>
      <c r="AO218" s="292" t="str">
        <f>IF(ISERROR(VLOOKUP(AL218,'Listas Ley Transparencia'!$H$3:$M$17,3,0)),"",VLOOKUP(AL218,'Listas Ley Transparencia'!$H$3:$M$17,3,0))</f>
        <v/>
      </c>
      <c r="AP218" s="292" t="str">
        <f>IF(ISERROR(VLOOKUP(AL218,'Listas Ley Transparencia'!$H$3:$M$17,4,0)),"",VLOOKUP(AL218,'Listas Ley Transparencia'!$H$3:$M$17,4,0))</f>
        <v/>
      </c>
      <c r="AQ218" s="293" t="str">
        <f>IF(ISERROR(VLOOKUP(AL218,'Listas Ley Transparencia'!$H$3:$M$17,6,0)),"",VLOOKUP(AL218,'Listas Ley Transparencia'!$H$3:$M$17,6,0))</f>
        <v/>
      </c>
      <c r="AR218" s="277"/>
      <c r="AS218" s="249"/>
      <c r="AT218" s="278"/>
      <c r="AU218" s="278"/>
      <c r="AV218" s="240"/>
      <c r="AW218" s="301"/>
      <c r="AX218" s="302"/>
      <c r="AY218" s="303"/>
      <c r="AZ218" s="303"/>
      <c r="BA218" s="304" t="str">
        <f t="shared" si="7"/>
        <v>No</v>
      </c>
    </row>
    <row r="219" spans="1:53" ht="93" customHeight="1">
      <c r="A219" s="241">
        <v>217</v>
      </c>
      <c r="B219" s="242"/>
      <c r="C219" s="242"/>
      <c r="D219" s="242"/>
      <c r="E219" s="243"/>
      <c r="F219" s="242"/>
      <c r="G219" s="242"/>
      <c r="H219" s="242"/>
      <c r="I219" s="253"/>
      <c r="J219" s="253"/>
      <c r="K219" s="245"/>
      <c r="L219" s="246"/>
      <c r="M219" s="268"/>
      <c r="N219" s="271"/>
      <c r="O219" s="270">
        <f>IFERROR(VLOOKUP(N219,'Listas Generales'!$B$25:$C$29,2,0),0)</f>
        <v>0</v>
      </c>
      <c r="P219" s="271"/>
      <c r="Q219" s="270">
        <f>IFERROR(VLOOKUP(P219,'Listas Generales'!$B$32:$C$36,2,0),0)</f>
        <v>0</v>
      </c>
      <c r="R219" s="271"/>
      <c r="S219" s="270">
        <f>IFERROR(VLOOKUP(R219,'Listas Generales'!$B$40:$C$44,2,0),0)</f>
        <v>0</v>
      </c>
      <c r="T219" s="272">
        <f t="shared" si="6"/>
        <v>0</v>
      </c>
      <c r="U219" s="271" t="str">
        <f>IFERROR(VLOOKUP(T219,'Listas Generales'!$B$4:$C$7,2,0),"-")</f>
        <v>Sin clasificar</v>
      </c>
      <c r="V219" s="247"/>
      <c r="W219" s="277"/>
      <c r="X219" s="278"/>
      <c r="Y219" s="278"/>
      <c r="Z219" s="278"/>
      <c r="AA219" s="278"/>
      <c r="AB219" s="279"/>
      <c r="AC219" s="288"/>
      <c r="AD219" s="283"/>
      <c r="AE219" s="283"/>
      <c r="AF219" s="283"/>
      <c r="AG219" s="283"/>
      <c r="AH219" s="286"/>
      <c r="AI219" s="312"/>
      <c r="AJ219" s="286"/>
      <c r="AK219" s="312"/>
      <c r="AL219" s="283"/>
      <c r="AM219" s="250"/>
      <c r="AN219" s="291" t="str">
        <f>IF(ISERROR(VLOOKUP(AL219,'Listas Ley Transparencia'!$H$3:$M$17,2,0)),"",VLOOKUP(AL219,'Listas Ley Transparencia'!$H$3:$M$17,2,0))</f>
        <v/>
      </c>
      <c r="AO219" s="292" t="str">
        <f>IF(ISERROR(VLOOKUP(AL219,'Listas Ley Transparencia'!$H$3:$M$17,3,0)),"",VLOOKUP(AL219,'Listas Ley Transparencia'!$H$3:$M$17,3,0))</f>
        <v/>
      </c>
      <c r="AP219" s="292" t="str">
        <f>IF(ISERROR(VLOOKUP(AL219,'Listas Ley Transparencia'!$H$3:$M$17,4,0)),"",VLOOKUP(AL219,'Listas Ley Transparencia'!$H$3:$M$17,4,0))</f>
        <v/>
      </c>
      <c r="AQ219" s="293" t="str">
        <f>IF(ISERROR(VLOOKUP(AL219,'Listas Ley Transparencia'!$H$3:$M$17,6,0)),"",VLOOKUP(AL219,'Listas Ley Transparencia'!$H$3:$M$17,6,0))</f>
        <v/>
      </c>
      <c r="AR219" s="277"/>
      <c r="AS219" s="249"/>
      <c r="AT219" s="278"/>
      <c r="AU219" s="278"/>
      <c r="AV219" s="240"/>
      <c r="AW219" s="301"/>
      <c r="AX219" s="302"/>
      <c r="AY219" s="303"/>
      <c r="AZ219" s="303"/>
      <c r="BA219" s="304" t="str">
        <f t="shared" si="7"/>
        <v>No</v>
      </c>
    </row>
    <row r="220" spans="1:53" ht="93" customHeight="1">
      <c r="A220" s="241">
        <v>218</v>
      </c>
      <c r="B220" s="242"/>
      <c r="C220" s="242"/>
      <c r="D220" s="242"/>
      <c r="E220" s="243"/>
      <c r="F220" s="242"/>
      <c r="G220" s="242"/>
      <c r="H220" s="242"/>
      <c r="I220" s="253"/>
      <c r="J220" s="253"/>
      <c r="K220" s="245"/>
      <c r="L220" s="246"/>
      <c r="M220" s="268"/>
      <c r="N220" s="271"/>
      <c r="O220" s="270">
        <f>IFERROR(VLOOKUP(N220,'Listas Generales'!$B$25:$C$29,2,0),0)</f>
        <v>0</v>
      </c>
      <c r="P220" s="271"/>
      <c r="Q220" s="270">
        <f>IFERROR(VLOOKUP(P220,'Listas Generales'!$B$32:$C$36,2,0),0)</f>
        <v>0</v>
      </c>
      <c r="R220" s="271"/>
      <c r="S220" s="270">
        <f>IFERROR(VLOOKUP(R220,'Listas Generales'!$B$40:$C$44,2,0),0)</f>
        <v>0</v>
      </c>
      <c r="T220" s="272">
        <f t="shared" si="6"/>
        <v>0</v>
      </c>
      <c r="U220" s="271" t="str">
        <f>IFERROR(VLOOKUP(T220,'Listas Generales'!$B$4:$C$7,2,0),"-")</f>
        <v>Sin clasificar</v>
      </c>
      <c r="V220" s="247"/>
      <c r="W220" s="277"/>
      <c r="X220" s="278"/>
      <c r="Y220" s="278"/>
      <c r="Z220" s="278"/>
      <c r="AA220" s="278"/>
      <c r="AB220" s="279"/>
      <c r="AC220" s="288"/>
      <c r="AD220" s="283"/>
      <c r="AE220" s="283"/>
      <c r="AF220" s="283"/>
      <c r="AG220" s="283"/>
      <c r="AH220" s="286"/>
      <c r="AI220" s="312"/>
      <c r="AJ220" s="286"/>
      <c r="AK220" s="312"/>
      <c r="AL220" s="283"/>
      <c r="AM220" s="250"/>
      <c r="AN220" s="291" t="str">
        <f>IF(ISERROR(VLOOKUP(AL220,'Listas Ley Transparencia'!$H$3:$M$17,2,0)),"",VLOOKUP(AL220,'Listas Ley Transparencia'!$H$3:$M$17,2,0))</f>
        <v/>
      </c>
      <c r="AO220" s="292" t="str">
        <f>IF(ISERROR(VLOOKUP(AL220,'Listas Ley Transparencia'!$H$3:$M$17,3,0)),"",VLOOKUP(AL220,'Listas Ley Transparencia'!$H$3:$M$17,3,0))</f>
        <v/>
      </c>
      <c r="AP220" s="292" t="str">
        <f>IF(ISERROR(VLOOKUP(AL220,'Listas Ley Transparencia'!$H$3:$M$17,4,0)),"",VLOOKUP(AL220,'Listas Ley Transparencia'!$H$3:$M$17,4,0))</f>
        <v/>
      </c>
      <c r="AQ220" s="293" t="str">
        <f>IF(ISERROR(VLOOKUP(AL220,'Listas Ley Transparencia'!$H$3:$M$17,6,0)),"",VLOOKUP(AL220,'Listas Ley Transparencia'!$H$3:$M$17,6,0))</f>
        <v/>
      </c>
      <c r="AR220" s="277"/>
      <c r="AS220" s="249"/>
      <c r="AT220" s="278"/>
      <c r="AU220" s="278"/>
      <c r="AV220" s="240"/>
      <c r="AW220" s="301"/>
      <c r="AX220" s="302"/>
      <c r="AY220" s="303"/>
      <c r="AZ220" s="303"/>
      <c r="BA220" s="304" t="str">
        <f t="shared" si="7"/>
        <v>No</v>
      </c>
    </row>
    <row r="221" spans="1:53" ht="93" customHeight="1">
      <c r="A221" s="241">
        <v>219</v>
      </c>
      <c r="B221" s="242"/>
      <c r="C221" s="242"/>
      <c r="D221" s="242"/>
      <c r="E221" s="243"/>
      <c r="F221" s="242"/>
      <c r="G221" s="242"/>
      <c r="H221" s="242"/>
      <c r="I221" s="253"/>
      <c r="J221" s="253"/>
      <c r="K221" s="245"/>
      <c r="L221" s="246"/>
      <c r="M221" s="268"/>
      <c r="N221" s="271"/>
      <c r="O221" s="270">
        <f>IFERROR(VLOOKUP(N221,'Listas Generales'!$B$25:$C$29,2,0),0)</f>
        <v>0</v>
      </c>
      <c r="P221" s="271"/>
      <c r="Q221" s="270">
        <f>IFERROR(VLOOKUP(P221,'Listas Generales'!$B$32:$C$36,2,0),0)</f>
        <v>0</v>
      </c>
      <c r="R221" s="271"/>
      <c r="S221" s="270">
        <f>IFERROR(VLOOKUP(R221,'Listas Generales'!$B$40:$C$44,2,0),0)</f>
        <v>0</v>
      </c>
      <c r="T221" s="272">
        <f t="shared" si="6"/>
        <v>0</v>
      </c>
      <c r="U221" s="271" t="str">
        <f>IFERROR(VLOOKUP(T221,'Listas Generales'!$B$4:$C$7,2,0),"-")</f>
        <v>Sin clasificar</v>
      </c>
      <c r="V221" s="247"/>
      <c r="W221" s="277"/>
      <c r="X221" s="278"/>
      <c r="Y221" s="278"/>
      <c r="Z221" s="278"/>
      <c r="AA221" s="278"/>
      <c r="AB221" s="279"/>
      <c r="AC221" s="288"/>
      <c r="AD221" s="283"/>
      <c r="AE221" s="283"/>
      <c r="AF221" s="283"/>
      <c r="AG221" s="283"/>
      <c r="AH221" s="286"/>
      <c r="AI221" s="312"/>
      <c r="AJ221" s="286"/>
      <c r="AK221" s="312"/>
      <c r="AL221" s="283"/>
      <c r="AM221" s="250"/>
      <c r="AN221" s="291" t="str">
        <f>IF(ISERROR(VLOOKUP(AL221,'Listas Ley Transparencia'!$H$3:$M$17,2,0)),"",VLOOKUP(AL221,'Listas Ley Transparencia'!$H$3:$M$17,2,0))</f>
        <v/>
      </c>
      <c r="AO221" s="292" t="str">
        <f>IF(ISERROR(VLOOKUP(AL221,'Listas Ley Transparencia'!$H$3:$M$17,3,0)),"",VLOOKUP(AL221,'Listas Ley Transparencia'!$H$3:$M$17,3,0))</f>
        <v/>
      </c>
      <c r="AP221" s="292" t="str">
        <f>IF(ISERROR(VLOOKUP(AL221,'Listas Ley Transparencia'!$H$3:$M$17,4,0)),"",VLOOKUP(AL221,'Listas Ley Transparencia'!$H$3:$M$17,4,0))</f>
        <v/>
      </c>
      <c r="AQ221" s="293" t="str">
        <f>IF(ISERROR(VLOOKUP(AL221,'Listas Ley Transparencia'!$H$3:$M$17,6,0)),"",VLOOKUP(AL221,'Listas Ley Transparencia'!$H$3:$M$17,6,0))</f>
        <v/>
      </c>
      <c r="AR221" s="277"/>
      <c r="AS221" s="249"/>
      <c r="AT221" s="278"/>
      <c r="AU221" s="278"/>
      <c r="AV221" s="240"/>
      <c r="AW221" s="301"/>
      <c r="AX221" s="302"/>
      <c r="AY221" s="303"/>
      <c r="AZ221" s="303"/>
      <c r="BA221" s="304" t="str">
        <f t="shared" si="7"/>
        <v>No</v>
      </c>
    </row>
    <row r="222" spans="1:53" ht="93" customHeight="1">
      <c r="A222" s="241">
        <v>220</v>
      </c>
      <c r="B222" s="242"/>
      <c r="C222" s="242"/>
      <c r="D222" s="242"/>
      <c r="E222" s="243"/>
      <c r="F222" s="242"/>
      <c r="G222" s="242"/>
      <c r="H222" s="242"/>
      <c r="I222" s="253"/>
      <c r="J222" s="253"/>
      <c r="K222" s="245"/>
      <c r="L222" s="246"/>
      <c r="M222" s="268"/>
      <c r="N222" s="271"/>
      <c r="O222" s="270">
        <f>IFERROR(VLOOKUP(N222,'Listas Generales'!$B$25:$C$29,2,0),0)</f>
        <v>0</v>
      </c>
      <c r="P222" s="271"/>
      <c r="Q222" s="270">
        <f>IFERROR(VLOOKUP(P222,'Listas Generales'!$B$32:$C$36,2,0),0)</f>
        <v>0</v>
      </c>
      <c r="R222" s="271"/>
      <c r="S222" s="270">
        <f>IFERROR(VLOOKUP(R222,'Listas Generales'!$B$40:$C$44,2,0),0)</f>
        <v>0</v>
      </c>
      <c r="T222" s="272">
        <f t="shared" si="6"/>
        <v>0</v>
      </c>
      <c r="U222" s="271" t="str">
        <f>IFERROR(VLOOKUP(T222,'Listas Generales'!$B$4:$C$7,2,0),"-")</f>
        <v>Sin clasificar</v>
      </c>
      <c r="V222" s="247"/>
      <c r="W222" s="277"/>
      <c r="X222" s="278"/>
      <c r="Y222" s="278"/>
      <c r="Z222" s="278"/>
      <c r="AA222" s="278"/>
      <c r="AB222" s="279"/>
      <c r="AC222" s="288"/>
      <c r="AD222" s="283"/>
      <c r="AE222" s="283"/>
      <c r="AF222" s="283"/>
      <c r="AG222" s="283"/>
      <c r="AH222" s="286"/>
      <c r="AI222" s="312"/>
      <c r="AJ222" s="286"/>
      <c r="AK222" s="312"/>
      <c r="AL222" s="283"/>
      <c r="AM222" s="250"/>
      <c r="AN222" s="291" t="str">
        <f>IF(ISERROR(VLOOKUP(AL222,'Listas Ley Transparencia'!$H$3:$M$17,2,0)),"",VLOOKUP(AL222,'Listas Ley Transparencia'!$H$3:$M$17,2,0))</f>
        <v/>
      </c>
      <c r="AO222" s="292" t="str">
        <f>IF(ISERROR(VLOOKUP(AL222,'Listas Ley Transparencia'!$H$3:$M$17,3,0)),"",VLOOKUP(AL222,'Listas Ley Transparencia'!$H$3:$M$17,3,0))</f>
        <v/>
      </c>
      <c r="AP222" s="292" t="str">
        <f>IF(ISERROR(VLOOKUP(AL222,'Listas Ley Transparencia'!$H$3:$M$17,4,0)),"",VLOOKUP(AL222,'Listas Ley Transparencia'!$H$3:$M$17,4,0))</f>
        <v/>
      </c>
      <c r="AQ222" s="293" t="str">
        <f>IF(ISERROR(VLOOKUP(AL222,'Listas Ley Transparencia'!$H$3:$M$17,6,0)),"",VLOOKUP(AL222,'Listas Ley Transparencia'!$H$3:$M$17,6,0))</f>
        <v/>
      </c>
      <c r="AR222" s="277"/>
      <c r="AS222" s="249"/>
      <c r="AT222" s="278"/>
      <c r="AU222" s="278"/>
      <c r="AV222" s="240"/>
      <c r="AW222" s="301"/>
      <c r="AX222" s="302"/>
      <c r="AY222" s="303"/>
      <c r="AZ222" s="303"/>
      <c r="BA222" s="304" t="str">
        <f t="shared" si="7"/>
        <v>No</v>
      </c>
    </row>
    <row r="223" spans="1:53" ht="93" customHeight="1">
      <c r="A223" s="241">
        <v>221</v>
      </c>
      <c r="B223" s="242"/>
      <c r="C223" s="242"/>
      <c r="D223" s="242"/>
      <c r="E223" s="243"/>
      <c r="F223" s="242"/>
      <c r="G223" s="242"/>
      <c r="H223" s="242"/>
      <c r="I223" s="253"/>
      <c r="J223" s="253"/>
      <c r="K223" s="245"/>
      <c r="L223" s="246"/>
      <c r="M223" s="268"/>
      <c r="N223" s="271"/>
      <c r="O223" s="270">
        <f>IFERROR(VLOOKUP(N223,'Listas Generales'!$B$25:$C$29,2,0),0)</f>
        <v>0</v>
      </c>
      <c r="P223" s="271"/>
      <c r="Q223" s="270">
        <f>IFERROR(VLOOKUP(P223,'Listas Generales'!$B$32:$C$36,2,0),0)</f>
        <v>0</v>
      </c>
      <c r="R223" s="271"/>
      <c r="S223" s="270">
        <f>IFERROR(VLOOKUP(R223,'Listas Generales'!$B$40:$C$44,2,0),0)</f>
        <v>0</v>
      </c>
      <c r="T223" s="272">
        <f t="shared" si="6"/>
        <v>0</v>
      </c>
      <c r="U223" s="271" t="str">
        <f>IFERROR(VLOOKUP(T223,'Listas Generales'!$B$4:$C$7,2,0),"-")</f>
        <v>Sin clasificar</v>
      </c>
      <c r="V223" s="247"/>
      <c r="W223" s="277"/>
      <c r="X223" s="278"/>
      <c r="Y223" s="278"/>
      <c r="Z223" s="278"/>
      <c r="AA223" s="278"/>
      <c r="AB223" s="279"/>
      <c r="AC223" s="288"/>
      <c r="AD223" s="283"/>
      <c r="AE223" s="283"/>
      <c r="AF223" s="283"/>
      <c r="AG223" s="283"/>
      <c r="AH223" s="286"/>
      <c r="AI223" s="312"/>
      <c r="AJ223" s="286"/>
      <c r="AK223" s="312"/>
      <c r="AL223" s="283"/>
      <c r="AM223" s="250"/>
      <c r="AN223" s="291" t="str">
        <f>IF(ISERROR(VLOOKUP(AL223,'Listas Ley Transparencia'!$H$3:$M$17,2,0)),"",VLOOKUP(AL223,'Listas Ley Transparencia'!$H$3:$M$17,2,0))</f>
        <v/>
      </c>
      <c r="AO223" s="292" t="str">
        <f>IF(ISERROR(VLOOKUP(AL223,'Listas Ley Transparencia'!$H$3:$M$17,3,0)),"",VLOOKUP(AL223,'Listas Ley Transparencia'!$H$3:$M$17,3,0))</f>
        <v/>
      </c>
      <c r="AP223" s="292" t="str">
        <f>IF(ISERROR(VLOOKUP(AL223,'Listas Ley Transparencia'!$H$3:$M$17,4,0)),"",VLOOKUP(AL223,'Listas Ley Transparencia'!$H$3:$M$17,4,0))</f>
        <v/>
      </c>
      <c r="AQ223" s="293" t="str">
        <f>IF(ISERROR(VLOOKUP(AL223,'Listas Ley Transparencia'!$H$3:$M$17,6,0)),"",VLOOKUP(AL223,'Listas Ley Transparencia'!$H$3:$M$17,6,0))</f>
        <v/>
      </c>
      <c r="AR223" s="277"/>
      <c r="AS223" s="249"/>
      <c r="AT223" s="278"/>
      <c r="AU223" s="278"/>
      <c r="AV223" s="240"/>
      <c r="AW223" s="301"/>
      <c r="AX223" s="302"/>
      <c r="AY223" s="303"/>
      <c r="AZ223" s="303"/>
      <c r="BA223" s="304" t="str">
        <f t="shared" si="7"/>
        <v>No</v>
      </c>
    </row>
    <row r="224" spans="1:53" ht="93" customHeight="1">
      <c r="A224" s="241">
        <v>222</v>
      </c>
      <c r="B224" s="242"/>
      <c r="C224" s="242"/>
      <c r="D224" s="242"/>
      <c r="E224" s="243"/>
      <c r="F224" s="242"/>
      <c r="G224" s="242"/>
      <c r="H224" s="242"/>
      <c r="I224" s="253"/>
      <c r="J224" s="253"/>
      <c r="K224" s="245"/>
      <c r="L224" s="246"/>
      <c r="M224" s="268"/>
      <c r="N224" s="271"/>
      <c r="O224" s="270">
        <f>IFERROR(VLOOKUP(N224,'Listas Generales'!$B$25:$C$29,2,0),0)</f>
        <v>0</v>
      </c>
      <c r="P224" s="271"/>
      <c r="Q224" s="270">
        <f>IFERROR(VLOOKUP(P224,'Listas Generales'!$B$32:$C$36,2,0),0)</f>
        <v>0</v>
      </c>
      <c r="R224" s="271"/>
      <c r="S224" s="270">
        <f>IFERROR(VLOOKUP(R224,'Listas Generales'!$B$40:$C$44,2,0),0)</f>
        <v>0</v>
      </c>
      <c r="T224" s="272">
        <f t="shared" si="6"/>
        <v>0</v>
      </c>
      <c r="U224" s="271" t="str">
        <f>IFERROR(VLOOKUP(T224,'Listas Generales'!$B$4:$C$7,2,0),"-")</f>
        <v>Sin clasificar</v>
      </c>
      <c r="V224" s="247"/>
      <c r="W224" s="277"/>
      <c r="X224" s="278"/>
      <c r="Y224" s="278"/>
      <c r="Z224" s="278"/>
      <c r="AA224" s="278"/>
      <c r="AB224" s="279"/>
      <c r="AC224" s="288"/>
      <c r="AD224" s="283"/>
      <c r="AE224" s="283"/>
      <c r="AF224" s="283"/>
      <c r="AG224" s="283"/>
      <c r="AH224" s="286"/>
      <c r="AI224" s="312"/>
      <c r="AJ224" s="286"/>
      <c r="AK224" s="312"/>
      <c r="AL224" s="283"/>
      <c r="AM224" s="250"/>
      <c r="AN224" s="291" t="str">
        <f>IF(ISERROR(VLOOKUP(AL224,'Listas Ley Transparencia'!$H$3:$M$17,2,0)),"",VLOOKUP(AL224,'Listas Ley Transparencia'!$H$3:$M$17,2,0))</f>
        <v/>
      </c>
      <c r="AO224" s="292" t="str">
        <f>IF(ISERROR(VLOOKUP(AL224,'Listas Ley Transparencia'!$H$3:$M$17,3,0)),"",VLOOKUP(AL224,'Listas Ley Transparencia'!$H$3:$M$17,3,0))</f>
        <v/>
      </c>
      <c r="AP224" s="292" t="str">
        <f>IF(ISERROR(VLOOKUP(AL224,'Listas Ley Transparencia'!$H$3:$M$17,4,0)),"",VLOOKUP(AL224,'Listas Ley Transparencia'!$H$3:$M$17,4,0))</f>
        <v/>
      </c>
      <c r="AQ224" s="293" t="str">
        <f>IF(ISERROR(VLOOKUP(AL224,'Listas Ley Transparencia'!$H$3:$M$17,6,0)),"",VLOOKUP(AL224,'Listas Ley Transparencia'!$H$3:$M$17,6,0))</f>
        <v/>
      </c>
      <c r="AR224" s="277"/>
      <c r="AS224" s="249"/>
      <c r="AT224" s="278"/>
      <c r="AU224" s="278"/>
      <c r="AV224" s="240"/>
      <c r="AW224" s="301"/>
      <c r="AX224" s="302"/>
      <c r="AY224" s="303"/>
      <c r="AZ224" s="303"/>
      <c r="BA224" s="304" t="str">
        <f t="shared" si="7"/>
        <v>No</v>
      </c>
    </row>
    <row r="225" spans="1:53" ht="93" customHeight="1">
      <c r="A225" s="241">
        <v>223</v>
      </c>
      <c r="B225" s="242"/>
      <c r="C225" s="242"/>
      <c r="D225" s="242"/>
      <c r="E225" s="243"/>
      <c r="F225" s="242"/>
      <c r="G225" s="242"/>
      <c r="H225" s="242"/>
      <c r="I225" s="253"/>
      <c r="J225" s="253"/>
      <c r="K225" s="245"/>
      <c r="L225" s="246"/>
      <c r="M225" s="268"/>
      <c r="N225" s="271"/>
      <c r="O225" s="270">
        <f>IFERROR(VLOOKUP(N225,'Listas Generales'!$B$25:$C$29,2,0),0)</f>
        <v>0</v>
      </c>
      <c r="P225" s="271"/>
      <c r="Q225" s="270">
        <f>IFERROR(VLOOKUP(P225,'Listas Generales'!$B$32:$C$36,2,0),0)</f>
        <v>0</v>
      </c>
      <c r="R225" s="271"/>
      <c r="S225" s="270">
        <f>IFERROR(VLOOKUP(R225,'Listas Generales'!$B$40:$C$44,2,0),0)</f>
        <v>0</v>
      </c>
      <c r="T225" s="272">
        <f t="shared" si="6"/>
        <v>0</v>
      </c>
      <c r="U225" s="271" t="str">
        <f>IFERROR(VLOOKUP(T225,'Listas Generales'!$B$4:$C$7,2,0),"-")</f>
        <v>Sin clasificar</v>
      </c>
      <c r="V225" s="247"/>
      <c r="W225" s="277"/>
      <c r="X225" s="278"/>
      <c r="Y225" s="278"/>
      <c r="Z225" s="278"/>
      <c r="AA225" s="278"/>
      <c r="AB225" s="279"/>
      <c r="AC225" s="288"/>
      <c r="AD225" s="283"/>
      <c r="AE225" s="283"/>
      <c r="AF225" s="283"/>
      <c r="AG225" s="283"/>
      <c r="AH225" s="286"/>
      <c r="AI225" s="312"/>
      <c r="AJ225" s="286"/>
      <c r="AK225" s="312"/>
      <c r="AL225" s="283"/>
      <c r="AM225" s="250"/>
      <c r="AN225" s="291" t="str">
        <f>IF(ISERROR(VLOOKUP(AL225,'Listas Ley Transparencia'!$H$3:$M$17,2,0)),"",VLOOKUP(AL225,'Listas Ley Transparencia'!$H$3:$M$17,2,0))</f>
        <v/>
      </c>
      <c r="AO225" s="292" t="str">
        <f>IF(ISERROR(VLOOKUP(AL225,'Listas Ley Transparencia'!$H$3:$M$17,3,0)),"",VLOOKUP(AL225,'Listas Ley Transparencia'!$H$3:$M$17,3,0))</f>
        <v/>
      </c>
      <c r="AP225" s="292" t="str">
        <f>IF(ISERROR(VLOOKUP(AL225,'Listas Ley Transparencia'!$H$3:$M$17,4,0)),"",VLOOKUP(AL225,'Listas Ley Transparencia'!$H$3:$M$17,4,0))</f>
        <v/>
      </c>
      <c r="AQ225" s="293" t="str">
        <f>IF(ISERROR(VLOOKUP(AL225,'Listas Ley Transparencia'!$H$3:$M$17,6,0)),"",VLOOKUP(AL225,'Listas Ley Transparencia'!$H$3:$M$17,6,0))</f>
        <v/>
      </c>
      <c r="AR225" s="277"/>
      <c r="AS225" s="249"/>
      <c r="AT225" s="278"/>
      <c r="AU225" s="278"/>
      <c r="AV225" s="240"/>
      <c r="AW225" s="301"/>
      <c r="AX225" s="302"/>
      <c r="AY225" s="303"/>
      <c r="AZ225" s="303"/>
      <c r="BA225" s="304" t="str">
        <f t="shared" si="7"/>
        <v>No</v>
      </c>
    </row>
    <row r="226" spans="1:53" ht="93" customHeight="1">
      <c r="A226" s="241">
        <v>224</v>
      </c>
      <c r="B226" s="242"/>
      <c r="C226" s="242"/>
      <c r="D226" s="242"/>
      <c r="E226" s="243"/>
      <c r="F226" s="242"/>
      <c r="G226" s="242"/>
      <c r="H226" s="242"/>
      <c r="I226" s="253"/>
      <c r="J226" s="253"/>
      <c r="K226" s="245"/>
      <c r="L226" s="246"/>
      <c r="M226" s="268"/>
      <c r="N226" s="271"/>
      <c r="O226" s="270">
        <f>IFERROR(VLOOKUP(N226,'Listas Generales'!$B$25:$C$29,2,0),0)</f>
        <v>0</v>
      </c>
      <c r="P226" s="271"/>
      <c r="Q226" s="270">
        <f>IFERROR(VLOOKUP(P226,'Listas Generales'!$B$32:$C$36,2,0),0)</f>
        <v>0</v>
      </c>
      <c r="R226" s="271"/>
      <c r="S226" s="270">
        <f>IFERROR(VLOOKUP(R226,'Listas Generales'!$B$40:$C$44,2,0),0)</f>
        <v>0</v>
      </c>
      <c r="T226" s="272">
        <f t="shared" si="6"/>
        <v>0</v>
      </c>
      <c r="U226" s="271" t="str">
        <f>IFERROR(VLOOKUP(T226,'Listas Generales'!$B$4:$C$7,2,0),"-")</f>
        <v>Sin clasificar</v>
      </c>
      <c r="V226" s="247"/>
      <c r="W226" s="277"/>
      <c r="X226" s="278"/>
      <c r="Y226" s="278"/>
      <c r="Z226" s="278"/>
      <c r="AA226" s="278"/>
      <c r="AB226" s="279"/>
      <c r="AC226" s="288"/>
      <c r="AD226" s="283"/>
      <c r="AE226" s="283"/>
      <c r="AF226" s="283"/>
      <c r="AG226" s="283"/>
      <c r="AH226" s="286"/>
      <c r="AI226" s="312"/>
      <c r="AJ226" s="286"/>
      <c r="AK226" s="312"/>
      <c r="AL226" s="283"/>
      <c r="AM226" s="250"/>
      <c r="AN226" s="291" t="str">
        <f>IF(ISERROR(VLOOKUP(AL226,'Listas Ley Transparencia'!$H$3:$M$17,2,0)),"",VLOOKUP(AL226,'Listas Ley Transparencia'!$H$3:$M$17,2,0))</f>
        <v/>
      </c>
      <c r="AO226" s="292" t="str">
        <f>IF(ISERROR(VLOOKUP(AL226,'Listas Ley Transparencia'!$H$3:$M$17,3,0)),"",VLOOKUP(AL226,'Listas Ley Transparencia'!$H$3:$M$17,3,0))</f>
        <v/>
      </c>
      <c r="AP226" s="292" t="str">
        <f>IF(ISERROR(VLOOKUP(AL226,'Listas Ley Transparencia'!$H$3:$M$17,4,0)),"",VLOOKUP(AL226,'Listas Ley Transparencia'!$H$3:$M$17,4,0))</f>
        <v/>
      </c>
      <c r="AQ226" s="293" t="str">
        <f>IF(ISERROR(VLOOKUP(AL226,'Listas Ley Transparencia'!$H$3:$M$17,6,0)),"",VLOOKUP(AL226,'Listas Ley Transparencia'!$H$3:$M$17,6,0))</f>
        <v/>
      </c>
      <c r="AR226" s="277"/>
      <c r="AS226" s="249"/>
      <c r="AT226" s="278"/>
      <c r="AU226" s="278"/>
      <c r="AV226" s="240"/>
      <c r="AW226" s="301"/>
      <c r="AX226" s="302"/>
      <c r="AY226" s="303"/>
      <c r="AZ226" s="303"/>
      <c r="BA226" s="304" t="str">
        <f t="shared" si="7"/>
        <v>No</v>
      </c>
    </row>
    <row r="227" spans="1:53" ht="93" customHeight="1">
      <c r="A227" s="241">
        <v>225</v>
      </c>
      <c r="B227" s="242"/>
      <c r="C227" s="242"/>
      <c r="D227" s="242"/>
      <c r="E227" s="243"/>
      <c r="F227" s="242"/>
      <c r="G227" s="242"/>
      <c r="H227" s="242"/>
      <c r="I227" s="253"/>
      <c r="J227" s="253"/>
      <c r="K227" s="245"/>
      <c r="L227" s="246"/>
      <c r="M227" s="268"/>
      <c r="N227" s="271"/>
      <c r="O227" s="270">
        <f>IFERROR(VLOOKUP(N227,'Listas Generales'!$B$25:$C$29,2,0),0)</f>
        <v>0</v>
      </c>
      <c r="P227" s="271"/>
      <c r="Q227" s="270">
        <f>IFERROR(VLOOKUP(P227,'Listas Generales'!$B$32:$C$36,2,0),0)</f>
        <v>0</v>
      </c>
      <c r="R227" s="271"/>
      <c r="S227" s="270">
        <f>IFERROR(VLOOKUP(R227,'Listas Generales'!$B$40:$C$44,2,0),0)</f>
        <v>0</v>
      </c>
      <c r="T227" s="272">
        <f t="shared" si="6"/>
        <v>0</v>
      </c>
      <c r="U227" s="271" t="str">
        <f>IFERROR(VLOOKUP(T227,'Listas Generales'!$B$4:$C$7,2,0),"-")</f>
        <v>Sin clasificar</v>
      </c>
      <c r="V227" s="247"/>
      <c r="W227" s="277"/>
      <c r="X227" s="278"/>
      <c r="Y227" s="278"/>
      <c r="Z227" s="278"/>
      <c r="AA227" s="278"/>
      <c r="AB227" s="279"/>
      <c r="AC227" s="288"/>
      <c r="AD227" s="283"/>
      <c r="AE227" s="283"/>
      <c r="AF227" s="283"/>
      <c r="AG227" s="283"/>
      <c r="AH227" s="286"/>
      <c r="AI227" s="312"/>
      <c r="AJ227" s="286"/>
      <c r="AK227" s="312"/>
      <c r="AL227" s="283"/>
      <c r="AM227" s="250"/>
      <c r="AN227" s="291" t="str">
        <f>IF(ISERROR(VLOOKUP(AL227,'Listas Ley Transparencia'!$H$3:$M$17,2,0)),"",VLOOKUP(AL227,'Listas Ley Transparencia'!$H$3:$M$17,2,0))</f>
        <v/>
      </c>
      <c r="AO227" s="292" t="str">
        <f>IF(ISERROR(VLOOKUP(AL227,'Listas Ley Transparencia'!$H$3:$M$17,3,0)),"",VLOOKUP(AL227,'Listas Ley Transparencia'!$H$3:$M$17,3,0))</f>
        <v/>
      </c>
      <c r="AP227" s="292" t="str">
        <f>IF(ISERROR(VLOOKUP(AL227,'Listas Ley Transparencia'!$H$3:$M$17,4,0)),"",VLOOKUP(AL227,'Listas Ley Transparencia'!$H$3:$M$17,4,0))</f>
        <v/>
      </c>
      <c r="AQ227" s="293" t="str">
        <f>IF(ISERROR(VLOOKUP(AL227,'Listas Ley Transparencia'!$H$3:$M$17,6,0)),"",VLOOKUP(AL227,'Listas Ley Transparencia'!$H$3:$M$17,6,0))</f>
        <v/>
      </c>
      <c r="AR227" s="277"/>
      <c r="AS227" s="249"/>
      <c r="AT227" s="278"/>
      <c r="AU227" s="278"/>
      <c r="AV227" s="240"/>
      <c r="AW227" s="301"/>
      <c r="AX227" s="302"/>
      <c r="AY227" s="303"/>
      <c r="AZ227" s="303"/>
      <c r="BA227" s="304" t="str">
        <f t="shared" si="7"/>
        <v>No</v>
      </c>
    </row>
    <row r="228" spans="1:53" ht="93" customHeight="1">
      <c r="A228" s="241">
        <v>226</v>
      </c>
      <c r="B228" s="242"/>
      <c r="C228" s="242"/>
      <c r="D228" s="242"/>
      <c r="E228" s="243"/>
      <c r="F228" s="242"/>
      <c r="G228" s="242"/>
      <c r="H228" s="242"/>
      <c r="I228" s="253"/>
      <c r="J228" s="253"/>
      <c r="K228" s="245"/>
      <c r="L228" s="246"/>
      <c r="M228" s="268"/>
      <c r="N228" s="271"/>
      <c r="O228" s="270">
        <f>IFERROR(VLOOKUP(N228,'Listas Generales'!$B$25:$C$29,2,0),0)</f>
        <v>0</v>
      </c>
      <c r="P228" s="271"/>
      <c r="Q228" s="270">
        <f>IFERROR(VLOOKUP(P228,'Listas Generales'!$B$32:$C$36,2,0),0)</f>
        <v>0</v>
      </c>
      <c r="R228" s="271"/>
      <c r="S228" s="270">
        <f>IFERROR(VLOOKUP(R228,'Listas Generales'!$B$40:$C$44,2,0),0)</f>
        <v>0</v>
      </c>
      <c r="T228" s="272">
        <f t="shared" si="6"/>
        <v>0</v>
      </c>
      <c r="U228" s="271" t="str">
        <f>IFERROR(VLOOKUP(T228,'Listas Generales'!$B$4:$C$7,2,0),"-")</f>
        <v>Sin clasificar</v>
      </c>
      <c r="V228" s="247"/>
      <c r="W228" s="277"/>
      <c r="X228" s="278"/>
      <c r="Y228" s="278"/>
      <c r="Z228" s="278"/>
      <c r="AA228" s="278"/>
      <c r="AB228" s="279"/>
      <c r="AC228" s="288"/>
      <c r="AD228" s="283"/>
      <c r="AE228" s="283"/>
      <c r="AF228" s="283"/>
      <c r="AG228" s="283"/>
      <c r="AH228" s="286"/>
      <c r="AI228" s="312"/>
      <c r="AJ228" s="286"/>
      <c r="AK228" s="312"/>
      <c r="AL228" s="283"/>
      <c r="AM228" s="250"/>
      <c r="AN228" s="291" t="str">
        <f>IF(ISERROR(VLOOKUP(AL228,'Listas Ley Transparencia'!$H$3:$M$17,2,0)),"",VLOOKUP(AL228,'Listas Ley Transparencia'!$H$3:$M$17,2,0))</f>
        <v/>
      </c>
      <c r="AO228" s="292" t="str">
        <f>IF(ISERROR(VLOOKUP(AL228,'Listas Ley Transparencia'!$H$3:$M$17,3,0)),"",VLOOKUP(AL228,'Listas Ley Transparencia'!$H$3:$M$17,3,0))</f>
        <v/>
      </c>
      <c r="AP228" s="292" t="str">
        <f>IF(ISERROR(VLOOKUP(AL228,'Listas Ley Transparencia'!$H$3:$M$17,4,0)),"",VLOOKUP(AL228,'Listas Ley Transparencia'!$H$3:$M$17,4,0))</f>
        <v/>
      </c>
      <c r="AQ228" s="293" t="str">
        <f>IF(ISERROR(VLOOKUP(AL228,'Listas Ley Transparencia'!$H$3:$M$17,6,0)),"",VLOOKUP(AL228,'Listas Ley Transparencia'!$H$3:$M$17,6,0))</f>
        <v/>
      </c>
      <c r="AR228" s="277"/>
      <c r="AS228" s="249"/>
      <c r="AT228" s="278"/>
      <c r="AU228" s="278"/>
      <c r="AV228" s="240"/>
      <c r="AW228" s="301"/>
      <c r="AX228" s="302"/>
      <c r="AY228" s="303"/>
      <c r="AZ228" s="303"/>
      <c r="BA228" s="304" t="str">
        <f t="shared" si="7"/>
        <v>No</v>
      </c>
    </row>
    <row r="229" spans="1:53" ht="93" customHeight="1">
      <c r="A229" s="241">
        <v>227</v>
      </c>
      <c r="B229" s="242"/>
      <c r="C229" s="242"/>
      <c r="D229" s="242"/>
      <c r="E229" s="243"/>
      <c r="F229" s="242"/>
      <c r="G229" s="242"/>
      <c r="H229" s="242"/>
      <c r="I229" s="253"/>
      <c r="J229" s="253"/>
      <c r="K229" s="245"/>
      <c r="L229" s="246"/>
      <c r="M229" s="268"/>
      <c r="N229" s="271"/>
      <c r="O229" s="270">
        <f>IFERROR(VLOOKUP(N229,'Listas Generales'!$B$25:$C$29,2,0),0)</f>
        <v>0</v>
      </c>
      <c r="P229" s="271"/>
      <c r="Q229" s="270">
        <f>IFERROR(VLOOKUP(P229,'Listas Generales'!$B$32:$C$36,2,0),0)</f>
        <v>0</v>
      </c>
      <c r="R229" s="271"/>
      <c r="S229" s="270">
        <f>IFERROR(VLOOKUP(R229,'Listas Generales'!$B$40:$C$44,2,0),0)</f>
        <v>0</v>
      </c>
      <c r="T229" s="272">
        <f t="shared" si="6"/>
        <v>0</v>
      </c>
      <c r="U229" s="271" t="str">
        <f>IFERROR(VLOOKUP(T229,'Listas Generales'!$B$4:$C$7,2,0),"-")</f>
        <v>Sin clasificar</v>
      </c>
      <c r="V229" s="247"/>
      <c r="W229" s="277"/>
      <c r="X229" s="278"/>
      <c r="Y229" s="278"/>
      <c r="Z229" s="278"/>
      <c r="AA229" s="278"/>
      <c r="AB229" s="279"/>
      <c r="AC229" s="288"/>
      <c r="AD229" s="283"/>
      <c r="AE229" s="283"/>
      <c r="AF229" s="283"/>
      <c r="AG229" s="283"/>
      <c r="AH229" s="286"/>
      <c r="AI229" s="312"/>
      <c r="AJ229" s="286"/>
      <c r="AK229" s="312"/>
      <c r="AL229" s="283"/>
      <c r="AM229" s="250"/>
      <c r="AN229" s="291" t="str">
        <f>IF(ISERROR(VLOOKUP(AL229,'Listas Ley Transparencia'!$H$3:$M$17,2,0)),"",VLOOKUP(AL229,'Listas Ley Transparencia'!$H$3:$M$17,2,0))</f>
        <v/>
      </c>
      <c r="AO229" s="292" t="str">
        <f>IF(ISERROR(VLOOKUP(AL229,'Listas Ley Transparencia'!$H$3:$M$17,3,0)),"",VLOOKUP(AL229,'Listas Ley Transparencia'!$H$3:$M$17,3,0))</f>
        <v/>
      </c>
      <c r="AP229" s="292" t="str">
        <f>IF(ISERROR(VLOOKUP(AL229,'Listas Ley Transparencia'!$H$3:$M$17,4,0)),"",VLOOKUP(AL229,'Listas Ley Transparencia'!$H$3:$M$17,4,0))</f>
        <v/>
      </c>
      <c r="AQ229" s="293" t="str">
        <f>IF(ISERROR(VLOOKUP(AL229,'Listas Ley Transparencia'!$H$3:$M$17,6,0)),"",VLOOKUP(AL229,'Listas Ley Transparencia'!$H$3:$M$17,6,0))</f>
        <v/>
      </c>
      <c r="AR229" s="277"/>
      <c r="AS229" s="249"/>
      <c r="AT229" s="278"/>
      <c r="AU229" s="278"/>
      <c r="AV229" s="240"/>
      <c r="AW229" s="301"/>
      <c r="AX229" s="302"/>
      <c r="AY229" s="303"/>
      <c r="AZ229" s="303"/>
      <c r="BA229" s="304" t="str">
        <f t="shared" si="7"/>
        <v>No</v>
      </c>
    </row>
    <row r="230" spans="1:53" ht="93" customHeight="1">
      <c r="A230" s="241">
        <v>228</v>
      </c>
      <c r="B230" s="242"/>
      <c r="C230" s="242"/>
      <c r="D230" s="242"/>
      <c r="E230" s="243"/>
      <c r="F230" s="242"/>
      <c r="G230" s="242"/>
      <c r="H230" s="242"/>
      <c r="I230" s="253"/>
      <c r="J230" s="253"/>
      <c r="K230" s="245"/>
      <c r="L230" s="246"/>
      <c r="M230" s="268"/>
      <c r="N230" s="271"/>
      <c r="O230" s="270">
        <f>IFERROR(VLOOKUP(N230,'Listas Generales'!$B$25:$C$29,2,0),0)</f>
        <v>0</v>
      </c>
      <c r="P230" s="271"/>
      <c r="Q230" s="270">
        <f>IFERROR(VLOOKUP(P230,'Listas Generales'!$B$32:$C$36,2,0),0)</f>
        <v>0</v>
      </c>
      <c r="R230" s="271"/>
      <c r="S230" s="270">
        <f>IFERROR(VLOOKUP(R230,'Listas Generales'!$B$40:$C$44,2,0),0)</f>
        <v>0</v>
      </c>
      <c r="T230" s="272">
        <f t="shared" si="6"/>
        <v>0</v>
      </c>
      <c r="U230" s="271" t="str">
        <f>IFERROR(VLOOKUP(T230,'Listas Generales'!$B$4:$C$7,2,0),"-")</f>
        <v>Sin clasificar</v>
      </c>
      <c r="V230" s="247"/>
      <c r="W230" s="277"/>
      <c r="X230" s="278"/>
      <c r="Y230" s="278"/>
      <c r="Z230" s="278"/>
      <c r="AA230" s="278"/>
      <c r="AB230" s="279"/>
      <c r="AC230" s="288"/>
      <c r="AD230" s="283"/>
      <c r="AE230" s="283"/>
      <c r="AF230" s="283"/>
      <c r="AG230" s="283"/>
      <c r="AH230" s="286"/>
      <c r="AI230" s="312"/>
      <c r="AJ230" s="286"/>
      <c r="AK230" s="312"/>
      <c r="AL230" s="283"/>
      <c r="AM230" s="250"/>
      <c r="AN230" s="291" t="str">
        <f>IF(ISERROR(VLOOKUP(AL230,'Listas Ley Transparencia'!$H$3:$M$17,2,0)),"",VLOOKUP(AL230,'Listas Ley Transparencia'!$H$3:$M$17,2,0))</f>
        <v/>
      </c>
      <c r="AO230" s="292" t="str">
        <f>IF(ISERROR(VLOOKUP(AL230,'Listas Ley Transparencia'!$H$3:$M$17,3,0)),"",VLOOKUP(AL230,'Listas Ley Transparencia'!$H$3:$M$17,3,0))</f>
        <v/>
      </c>
      <c r="AP230" s="292" t="str">
        <f>IF(ISERROR(VLOOKUP(AL230,'Listas Ley Transparencia'!$H$3:$M$17,4,0)),"",VLOOKUP(AL230,'Listas Ley Transparencia'!$H$3:$M$17,4,0))</f>
        <v/>
      </c>
      <c r="AQ230" s="293" t="str">
        <f>IF(ISERROR(VLOOKUP(AL230,'Listas Ley Transparencia'!$H$3:$M$17,6,0)),"",VLOOKUP(AL230,'Listas Ley Transparencia'!$H$3:$M$17,6,0))</f>
        <v/>
      </c>
      <c r="AR230" s="277"/>
      <c r="AS230" s="249"/>
      <c r="AT230" s="278"/>
      <c r="AU230" s="278"/>
      <c r="AV230" s="240"/>
      <c r="AW230" s="301"/>
      <c r="AX230" s="302"/>
      <c r="AY230" s="303"/>
      <c r="AZ230" s="303"/>
      <c r="BA230" s="304" t="str">
        <f t="shared" si="7"/>
        <v>No</v>
      </c>
    </row>
    <row r="231" spans="1:53" ht="93" customHeight="1">
      <c r="A231" s="241">
        <v>229</v>
      </c>
      <c r="B231" s="242"/>
      <c r="C231" s="242"/>
      <c r="D231" s="242"/>
      <c r="E231" s="243"/>
      <c r="F231" s="242"/>
      <c r="G231" s="242"/>
      <c r="H231" s="242"/>
      <c r="I231" s="253"/>
      <c r="J231" s="253"/>
      <c r="K231" s="245"/>
      <c r="L231" s="246"/>
      <c r="M231" s="268"/>
      <c r="N231" s="271"/>
      <c r="O231" s="270">
        <f>IFERROR(VLOOKUP(N231,'Listas Generales'!$B$25:$C$29,2,0),0)</f>
        <v>0</v>
      </c>
      <c r="P231" s="271"/>
      <c r="Q231" s="270">
        <f>IFERROR(VLOOKUP(P231,'Listas Generales'!$B$32:$C$36,2,0),0)</f>
        <v>0</v>
      </c>
      <c r="R231" s="271"/>
      <c r="S231" s="270">
        <f>IFERROR(VLOOKUP(R231,'Listas Generales'!$B$40:$C$44,2,0),0)</f>
        <v>0</v>
      </c>
      <c r="T231" s="272">
        <f t="shared" si="6"/>
        <v>0</v>
      </c>
      <c r="U231" s="271" t="str">
        <f>IFERROR(VLOOKUP(T231,'Listas Generales'!$B$4:$C$7,2,0),"-")</f>
        <v>Sin clasificar</v>
      </c>
      <c r="V231" s="247"/>
      <c r="W231" s="277"/>
      <c r="X231" s="278"/>
      <c r="Y231" s="278"/>
      <c r="Z231" s="278"/>
      <c r="AA231" s="278"/>
      <c r="AB231" s="279"/>
      <c r="AC231" s="288"/>
      <c r="AD231" s="283"/>
      <c r="AE231" s="283"/>
      <c r="AF231" s="283"/>
      <c r="AG231" s="283"/>
      <c r="AH231" s="286"/>
      <c r="AI231" s="312"/>
      <c r="AJ231" s="286"/>
      <c r="AK231" s="312"/>
      <c r="AL231" s="283"/>
      <c r="AM231" s="250"/>
      <c r="AN231" s="291" t="str">
        <f>IF(ISERROR(VLOOKUP(AL231,'Listas Ley Transparencia'!$H$3:$M$17,2,0)),"",VLOOKUP(AL231,'Listas Ley Transparencia'!$H$3:$M$17,2,0))</f>
        <v/>
      </c>
      <c r="AO231" s="292" t="str">
        <f>IF(ISERROR(VLOOKUP(AL231,'Listas Ley Transparencia'!$H$3:$M$17,3,0)),"",VLOOKUP(AL231,'Listas Ley Transparencia'!$H$3:$M$17,3,0))</f>
        <v/>
      </c>
      <c r="AP231" s="292" t="str">
        <f>IF(ISERROR(VLOOKUP(AL231,'Listas Ley Transparencia'!$H$3:$M$17,4,0)),"",VLOOKUP(AL231,'Listas Ley Transparencia'!$H$3:$M$17,4,0))</f>
        <v/>
      </c>
      <c r="AQ231" s="293" t="str">
        <f>IF(ISERROR(VLOOKUP(AL231,'Listas Ley Transparencia'!$H$3:$M$17,6,0)),"",VLOOKUP(AL231,'Listas Ley Transparencia'!$H$3:$M$17,6,0))</f>
        <v/>
      </c>
      <c r="AR231" s="277"/>
      <c r="AS231" s="249"/>
      <c r="AT231" s="278"/>
      <c r="AU231" s="278"/>
      <c r="AV231" s="240"/>
      <c r="AW231" s="301"/>
      <c r="AX231" s="302"/>
      <c r="AY231" s="303"/>
      <c r="AZ231" s="303"/>
      <c r="BA231" s="304" t="str">
        <f t="shared" si="7"/>
        <v>No</v>
      </c>
    </row>
    <row r="232" spans="1:53" ht="93" customHeight="1">
      <c r="A232" s="241">
        <v>230</v>
      </c>
      <c r="B232" s="242"/>
      <c r="C232" s="242"/>
      <c r="D232" s="242"/>
      <c r="E232" s="243"/>
      <c r="F232" s="242"/>
      <c r="G232" s="242"/>
      <c r="H232" s="242"/>
      <c r="I232" s="253"/>
      <c r="J232" s="253"/>
      <c r="K232" s="245"/>
      <c r="L232" s="246"/>
      <c r="M232" s="268"/>
      <c r="N232" s="271"/>
      <c r="O232" s="270">
        <f>IFERROR(VLOOKUP(N232,'Listas Generales'!$B$25:$C$29,2,0),0)</f>
        <v>0</v>
      </c>
      <c r="P232" s="271"/>
      <c r="Q232" s="270">
        <f>IFERROR(VLOOKUP(P232,'Listas Generales'!$B$32:$C$36,2,0),0)</f>
        <v>0</v>
      </c>
      <c r="R232" s="271"/>
      <c r="S232" s="270">
        <f>IFERROR(VLOOKUP(R232,'Listas Generales'!$B$40:$C$44,2,0),0)</f>
        <v>0</v>
      </c>
      <c r="T232" s="272">
        <f t="shared" si="6"/>
        <v>0</v>
      </c>
      <c r="U232" s="271" t="str">
        <f>IFERROR(VLOOKUP(T232,'Listas Generales'!$B$4:$C$7,2,0),"-")</f>
        <v>Sin clasificar</v>
      </c>
      <c r="V232" s="247"/>
      <c r="W232" s="277"/>
      <c r="X232" s="278"/>
      <c r="Y232" s="278"/>
      <c r="Z232" s="278"/>
      <c r="AA232" s="278"/>
      <c r="AB232" s="279"/>
      <c r="AC232" s="288"/>
      <c r="AD232" s="283"/>
      <c r="AE232" s="283"/>
      <c r="AF232" s="283"/>
      <c r="AG232" s="283"/>
      <c r="AH232" s="286"/>
      <c r="AI232" s="312"/>
      <c r="AJ232" s="286"/>
      <c r="AK232" s="312"/>
      <c r="AL232" s="283"/>
      <c r="AM232" s="250"/>
      <c r="AN232" s="291" t="str">
        <f>IF(ISERROR(VLOOKUP(AL232,'Listas Ley Transparencia'!$H$3:$M$17,2,0)),"",VLOOKUP(AL232,'Listas Ley Transparencia'!$H$3:$M$17,2,0))</f>
        <v/>
      </c>
      <c r="AO232" s="292" t="str">
        <f>IF(ISERROR(VLOOKUP(AL232,'Listas Ley Transparencia'!$H$3:$M$17,3,0)),"",VLOOKUP(AL232,'Listas Ley Transparencia'!$H$3:$M$17,3,0))</f>
        <v/>
      </c>
      <c r="AP232" s="292" t="str">
        <f>IF(ISERROR(VLOOKUP(AL232,'Listas Ley Transparencia'!$H$3:$M$17,4,0)),"",VLOOKUP(AL232,'Listas Ley Transparencia'!$H$3:$M$17,4,0))</f>
        <v/>
      </c>
      <c r="AQ232" s="293" t="str">
        <f>IF(ISERROR(VLOOKUP(AL232,'Listas Ley Transparencia'!$H$3:$M$17,6,0)),"",VLOOKUP(AL232,'Listas Ley Transparencia'!$H$3:$M$17,6,0))</f>
        <v/>
      </c>
      <c r="AR232" s="277"/>
      <c r="AS232" s="249"/>
      <c r="AT232" s="278"/>
      <c r="AU232" s="278"/>
      <c r="AV232" s="240"/>
      <c r="AW232" s="301"/>
      <c r="AX232" s="302"/>
      <c r="AY232" s="303"/>
      <c r="AZ232" s="303"/>
      <c r="BA232" s="304" t="str">
        <f t="shared" si="7"/>
        <v>No</v>
      </c>
    </row>
    <row r="233" spans="1:53" ht="93" customHeight="1">
      <c r="A233" s="241">
        <v>231</v>
      </c>
      <c r="B233" s="242"/>
      <c r="C233" s="242"/>
      <c r="D233" s="242"/>
      <c r="E233" s="243"/>
      <c r="F233" s="242"/>
      <c r="G233" s="242"/>
      <c r="H233" s="242"/>
      <c r="I233" s="253"/>
      <c r="J233" s="253"/>
      <c r="K233" s="245"/>
      <c r="L233" s="246"/>
      <c r="M233" s="268"/>
      <c r="N233" s="271"/>
      <c r="O233" s="270">
        <f>IFERROR(VLOOKUP(N233,'Listas Generales'!$B$25:$C$29,2,0),0)</f>
        <v>0</v>
      </c>
      <c r="P233" s="271"/>
      <c r="Q233" s="270">
        <f>IFERROR(VLOOKUP(P233,'Listas Generales'!$B$32:$C$36,2,0),0)</f>
        <v>0</v>
      </c>
      <c r="R233" s="271"/>
      <c r="S233" s="270">
        <f>IFERROR(VLOOKUP(R233,'Listas Generales'!$B$40:$C$44,2,0),0)</f>
        <v>0</v>
      </c>
      <c r="T233" s="272">
        <f t="shared" si="6"/>
        <v>0</v>
      </c>
      <c r="U233" s="271" t="str">
        <f>IFERROR(VLOOKUP(T233,'Listas Generales'!$B$4:$C$7,2,0),"-")</f>
        <v>Sin clasificar</v>
      </c>
      <c r="V233" s="247"/>
      <c r="W233" s="277"/>
      <c r="X233" s="278"/>
      <c r="Y233" s="278"/>
      <c r="Z233" s="278"/>
      <c r="AA233" s="278"/>
      <c r="AB233" s="279"/>
      <c r="AC233" s="288"/>
      <c r="AD233" s="283"/>
      <c r="AE233" s="283"/>
      <c r="AF233" s="283"/>
      <c r="AG233" s="283"/>
      <c r="AH233" s="286"/>
      <c r="AI233" s="312"/>
      <c r="AJ233" s="286"/>
      <c r="AK233" s="312"/>
      <c r="AL233" s="283"/>
      <c r="AM233" s="250"/>
      <c r="AN233" s="291" t="str">
        <f>IF(ISERROR(VLOOKUP(AL233,'Listas Ley Transparencia'!$H$3:$M$17,2,0)),"",VLOOKUP(AL233,'Listas Ley Transparencia'!$H$3:$M$17,2,0))</f>
        <v/>
      </c>
      <c r="AO233" s="292" t="str">
        <f>IF(ISERROR(VLOOKUP(AL233,'Listas Ley Transparencia'!$H$3:$M$17,3,0)),"",VLOOKUP(AL233,'Listas Ley Transparencia'!$H$3:$M$17,3,0))</f>
        <v/>
      </c>
      <c r="AP233" s="292" t="str">
        <f>IF(ISERROR(VLOOKUP(AL233,'Listas Ley Transparencia'!$H$3:$M$17,4,0)),"",VLOOKUP(AL233,'Listas Ley Transparencia'!$H$3:$M$17,4,0))</f>
        <v/>
      </c>
      <c r="AQ233" s="293" t="str">
        <f>IF(ISERROR(VLOOKUP(AL233,'Listas Ley Transparencia'!$H$3:$M$17,6,0)),"",VLOOKUP(AL233,'Listas Ley Transparencia'!$H$3:$M$17,6,0))</f>
        <v/>
      </c>
      <c r="AR233" s="277"/>
      <c r="AS233" s="249"/>
      <c r="AT233" s="278"/>
      <c r="AU233" s="278"/>
      <c r="AV233" s="240"/>
      <c r="AW233" s="301"/>
      <c r="AX233" s="302"/>
      <c r="AY233" s="303"/>
      <c r="AZ233" s="303"/>
      <c r="BA233" s="304" t="str">
        <f t="shared" si="7"/>
        <v>No</v>
      </c>
    </row>
    <row r="234" spans="1:53" ht="93" customHeight="1">
      <c r="A234" s="241">
        <v>232</v>
      </c>
      <c r="B234" s="242"/>
      <c r="C234" s="242"/>
      <c r="D234" s="242"/>
      <c r="E234" s="243"/>
      <c r="F234" s="242"/>
      <c r="G234" s="242"/>
      <c r="H234" s="242"/>
      <c r="I234" s="253"/>
      <c r="J234" s="253"/>
      <c r="K234" s="245"/>
      <c r="L234" s="246"/>
      <c r="M234" s="268"/>
      <c r="N234" s="271"/>
      <c r="O234" s="270">
        <f>IFERROR(VLOOKUP(N234,'Listas Generales'!$B$25:$C$29,2,0),0)</f>
        <v>0</v>
      </c>
      <c r="P234" s="271"/>
      <c r="Q234" s="270">
        <f>IFERROR(VLOOKUP(P234,'Listas Generales'!$B$32:$C$36,2,0),0)</f>
        <v>0</v>
      </c>
      <c r="R234" s="271"/>
      <c r="S234" s="270">
        <f>IFERROR(VLOOKUP(R234,'Listas Generales'!$B$40:$C$44,2,0),0)</f>
        <v>0</v>
      </c>
      <c r="T234" s="272">
        <f t="shared" si="6"/>
        <v>0</v>
      </c>
      <c r="U234" s="271" t="str">
        <f>IFERROR(VLOOKUP(T234,'Listas Generales'!$B$4:$C$7,2,0),"-")</f>
        <v>Sin clasificar</v>
      </c>
      <c r="V234" s="247"/>
      <c r="W234" s="277"/>
      <c r="X234" s="278"/>
      <c r="Y234" s="278"/>
      <c r="Z234" s="278"/>
      <c r="AA234" s="278"/>
      <c r="AB234" s="279"/>
      <c r="AC234" s="288"/>
      <c r="AD234" s="283"/>
      <c r="AE234" s="283"/>
      <c r="AF234" s="283"/>
      <c r="AG234" s="283"/>
      <c r="AH234" s="286"/>
      <c r="AI234" s="312"/>
      <c r="AJ234" s="286"/>
      <c r="AK234" s="312"/>
      <c r="AL234" s="283"/>
      <c r="AM234" s="250"/>
      <c r="AN234" s="291" t="str">
        <f>IF(ISERROR(VLOOKUP(AL234,'Listas Ley Transparencia'!$H$3:$M$17,2,0)),"",VLOOKUP(AL234,'Listas Ley Transparencia'!$H$3:$M$17,2,0))</f>
        <v/>
      </c>
      <c r="AO234" s="292" t="str">
        <f>IF(ISERROR(VLOOKUP(AL234,'Listas Ley Transparencia'!$H$3:$M$17,3,0)),"",VLOOKUP(AL234,'Listas Ley Transparencia'!$H$3:$M$17,3,0))</f>
        <v/>
      </c>
      <c r="AP234" s="292" t="str">
        <f>IF(ISERROR(VLOOKUP(AL234,'Listas Ley Transparencia'!$H$3:$M$17,4,0)),"",VLOOKUP(AL234,'Listas Ley Transparencia'!$H$3:$M$17,4,0))</f>
        <v/>
      </c>
      <c r="AQ234" s="293" t="str">
        <f>IF(ISERROR(VLOOKUP(AL234,'Listas Ley Transparencia'!$H$3:$M$17,6,0)),"",VLOOKUP(AL234,'Listas Ley Transparencia'!$H$3:$M$17,6,0))</f>
        <v/>
      </c>
      <c r="AR234" s="277"/>
      <c r="AS234" s="249"/>
      <c r="AT234" s="278"/>
      <c r="AU234" s="278"/>
      <c r="AV234" s="240"/>
      <c r="AW234" s="301"/>
      <c r="AX234" s="302"/>
      <c r="AY234" s="303"/>
      <c r="AZ234" s="303"/>
      <c r="BA234" s="304" t="str">
        <f t="shared" si="7"/>
        <v>No</v>
      </c>
    </row>
    <row r="235" spans="1:53" ht="93" customHeight="1">
      <c r="A235" s="241">
        <v>233</v>
      </c>
      <c r="B235" s="242"/>
      <c r="C235" s="242"/>
      <c r="D235" s="242"/>
      <c r="E235" s="243"/>
      <c r="F235" s="242"/>
      <c r="G235" s="242"/>
      <c r="H235" s="242"/>
      <c r="I235" s="253"/>
      <c r="J235" s="253"/>
      <c r="K235" s="245"/>
      <c r="L235" s="246"/>
      <c r="M235" s="268"/>
      <c r="N235" s="271"/>
      <c r="O235" s="270">
        <f>IFERROR(VLOOKUP(N235,'Listas Generales'!$B$25:$C$29,2,0),0)</f>
        <v>0</v>
      </c>
      <c r="P235" s="271"/>
      <c r="Q235" s="270">
        <f>IFERROR(VLOOKUP(P235,'Listas Generales'!$B$32:$C$36,2,0),0)</f>
        <v>0</v>
      </c>
      <c r="R235" s="271"/>
      <c r="S235" s="270">
        <f>IFERROR(VLOOKUP(R235,'Listas Generales'!$B$40:$C$44,2,0),0)</f>
        <v>0</v>
      </c>
      <c r="T235" s="272">
        <f t="shared" si="6"/>
        <v>0</v>
      </c>
      <c r="U235" s="271" t="str">
        <f>IFERROR(VLOOKUP(T235,'Listas Generales'!$B$4:$C$7,2,0),"-")</f>
        <v>Sin clasificar</v>
      </c>
      <c r="V235" s="247"/>
      <c r="W235" s="277"/>
      <c r="X235" s="278"/>
      <c r="Y235" s="278"/>
      <c r="Z235" s="278"/>
      <c r="AA235" s="278"/>
      <c r="AB235" s="279"/>
      <c r="AC235" s="288"/>
      <c r="AD235" s="283"/>
      <c r="AE235" s="283"/>
      <c r="AF235" s="283"/>
      <c r="AG235" s="283"/>
      <c r="AH235" s="286"/>
      <c r="AI235" s="312"/>
      <c r="AJ235" s="286"/>
      <c r="AK235" s="312"/>
      <c r="AL235" s="283"/>
      <c r="AM235" s="250"/>
      <c r="AN235" s="291" t="str">
        <f>IF(ISERROR(VLOOKUP(AL235,'Listas Ley Transparencia'!$H$3:$M$17,2,0)),"",VLOOKUP(AL235,'Listas Ley Transparencia'!$H$3:$M$17,2,0))</f>
        <v/>
      </c>
      <c r="AO235" s="292" t="str">
        <f>IF(ISERROR(VLOOKUP(AL235,'Listas Ley Transparencia'!$H$3:$M$17,3,0)),"",VLOOKUP(AL235,'Listas Ley Transparencia'!$H$3:$M$17,3,0))</f>
        <v/>
      </c>
      <c r="AP235" s="292" t="str">
        <f>IF(ISERROR(VLOOKUP(AL235,'Listas Ley Transparencia'!$H$3:$M$17,4,0)),"",VLOOKUP(AL235,'Listas Ley Transparencia'!$H$3:$M$17,4,0))</f>
        <v/>
      </c>
      <c r="AQ235" s="293" t="str">
        <f>IF(ISERROR(VLOOKUP(AL235,'Listas Ley Transparencia'!$H$3:$M$17,6,0)),"",VLOOKUP(AL235,'Listas Ley Transparencia'!$H$3:$M$17,6,0))</f>
        <v/>
      </c>
      <c r="AR235" s="277"/>
      <c r="AS235" s="249"/>
      <c r="AT235" s="278"/>
      <c r="AU235" s="278"/>
      <c r="AV235" s="240"/>
      <c r="AW235" s="301"/>
      <c r="AX235" s="302"/>
      <c r="AY235" s="303"/>
      <c r="AZ235" s="303"/>
      <c r="BA235" s="304" t="str">
        <f t="shared" si="7"/>
        <v>No</v>
      </c>
    </row>
    <row r="236" spans="1:53" ht="93" customHeight="1">
      <c r="A236" s="241">
        <v>234</v>
      </c>
      <c r="B236" s="242"/>
      <c r="C236" s="242"/>
      <c r="D236" s="242"/>
      <c r="E236" s="243"/>
      <c r="F236" s="242"/>
      <c r="G236" s="242"/>
      <c r="H236" s="242"/>
      <c r="I236" s="253"/>
      <c r="J236" s="253"/>
      <c r="K236" s="245"/>
      <c r="L236" s="246"/>
      <c r="M236" s="268"/>
      <c r="N236" s="271"/>
      <c r="O236" s="270">
        <f>IFERROR(VLOOKUP(N236,'Listas Generales'!$B$25:$C$29,2,0),0)</f>
        <v>0</v>
      </c>
      <c r="P236" s="271"/>
      <c r="Q236" s="270">
        <f>IFERROR(VLOOKUP(P236,'Listas Generales'!$B$32:$C$36,2,0),0)</f>
        <v>0</v>
      </c>
      <c r="R236" s="271"/>
      <c r="S236" s="270">
        <f>IFERROR(VLOOKUP(R236,'Listas Generales'!$B$40:$C$44,2,0),0)</f>
        <v>0</v>
      </c>
      <c r="T236" s="272">
        <f t="shared" si="6"/>
        <v>0</v>
      </c>
      <c r="U236" s="271" t="str">
        <f>IFERROR(VLOOKUP(T236,'Listas Generales'!$B$4:$C$7,2,0),"-")</f>
        <v>Sin clasificar</v>
      </c>
      <c r="V236" s="247"/>
      <c r="W236" s="277"/>
      <c r="X236" s="278"/>
      <c r="Y236" s="278"/>
      <c r="Z236" s="278"/>
      <c r="AA236" s="278"/>
      <c r="AB236" s="279"/>
      <c r="AC236" s="288"/>
      <c r="AD236" s="283"/>
      <c r="AE236" s="283"/>
      <c r="AF236" s="283"/>
      <c r="AG236" s="283"/>
      <c r="AH236" s="286"/>
      <c r="AI236" s="312"/>
      <c r="AJ236" s="286"/>
      <c r="AK236" s="312"/>
      <c r="AL236" s="283"/>
      <c r="AM236" s="250"/>
      <c r="AN236" s="291" t="str">
        <f>IF(ISERROR(VLOOKUP(AL236,'Listas Ley Transparencia'!$H$3:$M$17,2,0)),"",VLOOKUP(AL236,'Listas Ley Transparencia'!$H$3:$M$17,2,0))</f>
        <v/>
      </c>
      <c r="AO236" s="292" t="str">
        <f>IF(ISERROR(VLOOKUP(AL236,'Listas Ley Transparencia'!$H$3:$M$17,3,0)),"",VLOOKUP(AL236,'Listas Ley Transparencia'!$H$3:$M$17,3,0))</f>
        <v/>
      </c>
      <c r="AP236" s="292" t="str">
        <f>IF(ISERROR(VLOOKUP(AL236,'Listas Ley Transparencia'!$H$3:$M$17,4,0)),"",VLOOKUP(AL236,'Listas Ley Transparencia'!$H$3:$M$17,4,0))</f>
        <v/>
      </c>
      <c r="AQ236" s="293" t="str">
        <f>IF(ISERROR(VLOOKUP(AL236,'Listas Ley Transparencia'!$H$3:$M$17,6,0)),"",VLOOKUP(AL236,'Listas Ley Transparencia'!$H$3:$M$17,6,0))</f>
        <v/>
      </c>
      <c r="AR236" s="277"/>
      <c r="AS236" s="249"/>
      <c r="AT236" s="278"/>
      <c r="AU236" s="278"/>
      <c r="AV236" s="240"/>
      <c r="AW236" s="301"/>
      <c r="AX236" s="302"/>
      <c r="AY236" s="303"/>
      <c r="AZ236" s="303"/>
      <c r="BA236" s="304" t="str">
        <f t="shared" si="7"/>
        <v>No</v>
      </c>
    </row>
    <row r="237" spans="1:53" ht="93" customHeight="1">
      <c r="A237" s="241">
        <v>235</v>
      </c>
      <c r="B237" s="242"/>
      <c r="C237" s="242"/>
      <c r="D237" s="242"/>
      <c r="E237" s="243"/>
      <c r="F237" s="242"/>
      <c r="G237" s="242"/>
      <c r="H237" s="242"/>
      <c r="I237" s="253"/>
      <c r="J237" s="253"/>
      <c r="K237" s="245"/>
      <c r="L237" s="246"/>
      <c r="M237" s="268"/>
      <c r="N237" s="271"/>
      <c r="O237" s="270">
        <f>IFERROR(VLOOKUP(N237,'Listas Generales'!$B$25:$C$29,2,0),0)</f>
        <v>0</v>
      </c>
      <c r="P237" s="271"/>
      <c r="Q237" s="270">
        <f>IFERROR(VLOOKUP(P237,'Listas Generales'!$B$32:$C$36,2,0),0)</f>
        <v>0</v>
      </c>
      <c r="R237" s="271"/>
      <c r="S237" s="270">
        <f>IFERROR(VLOOKUP(R237,'Listas Generales'!$B$40:$C$44,2,0),0)</f>
        <v>0</v>
      </c>
      <c r="T237" s="272">
        <f t="shared" si="6"/>
        <v>0</v>
      </c>
      <c r="U237" s="271" t="str">
        <f>IFERROR(VLOOKUP(T237,'Listas Generales'!$B$4:$C$7,2,0),"-")</f>
        <v>Sin clasificar</v>
      </c>
      <c r="V237" s="247"/>
      <c r="W237" s="277"/>
      <c r="X237" s="278"/>
      <c r="Y237" s="278"/>
      <c r="Z237" s="278"/>
      <c r="AA237" s="278"/>
      <c r="AB237" s="279"/>
      <c r="AC237" s="288"/>
      <c r="AD237" s="283"/>
      <c r="AE237" s="283"/>
      <c r="AF237" s="283"/>
      <c r="AG237" s="283"/>
      <c r="AH237" s="286"/>
      <c r="AI237" s="312"/>
      <c r="AJ237" s="286"/>
      <c r="AK237" s="312"/>
      <c r="AL237" s="283"/>
      <c r="AM237" s="250"/>
      <c r="AN237" s="291" t="str">
        <f>IF(ISERROR(VLOOKUP(AL237,'Listas Ley Transparencia'!$H$3:$M$17,2,0)),"",VLOOKUP(AL237,'Listas Ley Transparencia'!$H$3:$M$17,2,0))</f>
        <v/>
      </c>
      <c r="AO237" s="292" t="str">
        <f>IF(ISERROR(VLOOKUP(AL237,'Listas Ley Transparencia'!$H$3:$M$17,3,0)),"",VLOOKUP(AL237,'Listas Ley Transparencia'!$H$3:$M$17,3,0))</f>
        <v/>
      </c>
      <c r="AP237" s="292" t="str">
        <f>IF(ISERROR(VLOOKUP(AL237,'Listas Ley Transparencia'!$H$3:$M$17,4,0)),"",VLOOKUP(AL237,'Listas Ley Transparencia'!$H$3:$M$17,4,0))</f>
        <v/>
      </c>
      <c r="AQ237" s="293" t="str">
        <f>IF(ISERROR(VLOOKUP(AL237,'Listas Ley Transparencia'!$H$3:$M$17,6,0)),"",VLOOKUP(AL237,'Listas Ley Transparencia'!$H$3:$M$17,6,0))</f>
        <v/>
      </c>
      <c r="AR237" s="277"/>
      <c r="AS237" s="249"/>
      <c r="AT237" s="278"/>
      <c r="AU237" s="278"/>
      <c r="AV237" s="240"/>
      <c r="AW237" s="301"/>
      <c r="AX237" s="302"/>
      <c r="AY237" s="303"/>
      <c r="AZ237" s="303"/>
      <c r="BA237" s="304" t="str">
        <f t="shared" si="7"/>
        <v>No</v>
      </c>
    </row>
    <row r="238" spans="1:53" ht="93" customHeight="1">
      <c r="A238" s="241">
        <v>236</v>
      </c>
      <c r="B238" s="242"/>
      <c r="C238" s="242"/>
      <c r="D238" s="242"/>
      <c r="E238" s="243"/>
      <c r="F238" s="242"/>
      <c r="G238" s="242"/>
      <c r="H238" s="242"/>
      <c r="I238" s="253"/>
      <c r="J238" s="253"/>
      <c r="K238" s="245"/>
      <c r="L238" s="246"/>
      <c r="M238" s="268"/>
      <c r="N238" s="271"/>
      <c r="O238" s="270">
        <f>IFERROR(VLOOKUP(N238,'Listas Generales'!$B$25:$C$29,2,0),0)</f>
        <v>0</v>
      </c>
      <c r="P238" s="271"/>
      <c r="Q238" s="270">
        <f>IFERROR(VLOOKUP(P238,'Listas Generales'!$B$32:$C$36,2,0),0)</f>
        <v>0</v>
      </c>
      <c r="R238" s="271"/>
      <c r="S238" s="270">
        <f>IFERROR(VLOOKUP(R238,'Listas Generales'!$B$40:$C$44,2,0),0)</f>
        <v>0</v>
      </c>
      <c r="T238" s="272">
        <f t="shared" si="6"/>
        <v>0</v>
      </c>
      <c r="U238" s="271" t="str">
        <f>IFERROR(VLOOKUP(T238,'Listas Generales'!$B$4:$C$7,2,0),"-")</f>
        <v>Sin clasificar</v>
      </c>
      <c r="V238" s="247"/>
      <c r="W238" s="277"/>
      <c r="X238" s="278"/>
      <c r="Y238" s="278"/>
      <c r="Z238" s="278"/>
      <c r="AA238" s="278"/>
      <c r="AB238" s="279"/>
      <c r="AC238" s="288"/>
      <c r="AD238" s="283"/>
      <c r="AE238" s="283"/>
      <c r="AF238" s="283"/>
      <c r="AG238" s="283"/>
      <c r="AH238" s="286"/>
      <c r="AI238" s="312"/>
      <c r="AJ238" s="286"/>
      <c r="AK238" s="312"/>
      <c r="AL238" s="283"/>
      <c r="AM238" s="250"/>
      <c r="AN238" s="291" t="str">
        <f>IF(ISERROR(VLOOKUP(AL238,'Listas Ley Transparencia'!$H$3:$M$17,2,0)),"",VLOOKUP(AL238,'Listas Ley Transparencia'!$H$3:$M$17,2,0))</f>
        <v/>
      </c>
      <c r="AO238" s="292" t="str">
        <f>IF(ISERROR(VLOOKUP(AL238,'Listas Ley Transparencia'!$H$3:$M$17,3,0)),"",VLOOKUP(AL238,'Listas Ley Transparencia'!$H$3:$M$17,3,0))</f>
        <v/>
      </c>
      <c r="AP238" s="292" t="str">
        <f>IF(ISERROR(VLOOKUP(AL238,'Listas Ley Transparencia'!$H$3:$M$17,4,0)),"",VLOOKUP(AL238,'Listas Ley Transparencia'!$H$3:$M$17,4,0))</f>
        <v/>
      </c>
      <c r="AQ238" s="293" t="str">
        <f>IF(ISERROR(VLOOKUP(AL238,'Listas Ley Transparencia'!$H$3:$M$17,6,0)),"",VLOOKUP(AL238,'Listas Ley Transparencia'!$H$3:$M$17,6,0))</f>
        <v/>
      </c>
      <c r="AR238" s="277"/>
      <c r="AS238" s="249"/>
      <c r="AT238" s="278"/>
      <c r="AU238" s="278"/>
      <c r="AV238" s="240"/>
      <c r="AW238" s="301"/>
      <c r="AX238" s="302"/>
      <c r="AY238" s="303"/>
      <c r="AZ238" s="303"/>
      <c r="BA238" s="304" t="str">
        <f t="shared" si="7"/>
        <v>No</v>
      </c>
    </row>
    <row r="239" spans="1:53" ht="93" customHeight="1">
      <c r="A239" s="241">
        <v>237</v>
      </c>
      <c r="B239" s="242"/>
      <c r="C239" s="242"/>
      <c r="D239" s="242"/>
      <c r="E239" s="243"/>
      <c r="F239" s="242"/>
      <c r="G239" s="242"/>
      <c r="H239" s="242"/>
      <c r="I239" s="253"/>
      <c r="J239" s="253"/>
      <c r="K239" s="245"/>
      <c r="L239" s="246"/>
      <c r="M239" s="268"/>
      <c r="N239" s="271"/>
      <c r="O239" s="270">
        <f>IFERROR(VLOOKUP(N239,'Listas Generales'!$B$25:$C$29,2,0),0)</f>
        <v>0</v>
      </c>
      <c r="P239" s="271"/>
      <c r="Q239" s="270">
        <f>IFERROR(VLOOKUP(P239,'Listas Generales'!$B$32:$C$36,2,0),0)</f>
        <v>0</v>
      </c>
      <c r="R239" s="271"/>
      <c r="S239" s="270">
        <f>IFERROR(VLOOKUP(R239,'Listas Generales'!$B$40:$C$44,2,0),0)</f>
        <v>0</v>
      </c>
      <c r="T239" s="272">
        <f t="shared" si="6"/>
        <v>0</v>
      </c>
      <c r="U239" s="271" t="str">
        <f>IFERROR(VLOOKUP(T239,'Listas Generales'!$B$4:$C$7,2,0),"-")</f>
        <v>Sin clasificar</v>
      </c>
      <c r="V239" s="247"/>
      <c r="W239" s="277"/>
      <c r="X239" s="278"/>
      <c r="Y239" s="278"/>
      <c r="Z239" s="278"/>
      <c r="AA239" s="278"/>
      <c r="AB239" s="279"/>
      <c r="AC239" s="288"/>
      <c r="AD239" s="283"/>
      <c r="AE239" s="283"/>
      <c r="AF239" s="283"/>
      <c r="AG239" s="283"/>
      <c r="AH239" s="286"/>
      <c r="AI239" s="312"/>
      <c r="AJ239" s="286"/>
      <c r="AK239" s="312"/>
      <c r="AL239" s="283"/>
      <c r="AM239" s="250"/>
      <c r="AN239" s="291" t="str">
        <f>IF(ISERROR(VLOOKUP(AL239,'Listas Ley Transparencia'!$H$3:$M$17,2,0)),"",VLOOKUP(AL239,'Listas Ley Transparencia'!$H$3:$M$17,2,0))</f>
        <v/>
      </c>
      <c r="AO239" s="292" t="str">
        <f>IF(ISERROR(VLOOKUP(AL239,'Listas Ley Transparencia'!$H$3:$M$17,3,0)),"",VLOOKUP(AL239,'Listas Ley Transparencia'!$H$3:$M$17,3,0))</f>
        <v/>
      </c>
      <c r="AP239" s="292" t="str">
        <f>IF(ISERROR(VLOOKUP(AL239,'Listas Ley Transparencia'!$H$3:$M$17,4,0)),"",VLOOKUP(AL239,'Listas Ley Transparencia'!$H$3:$M$17,4,0))</f>
        <v/>
      </c>
      <c r="AQ239" s="293" t="str">
        <f>IF(ISERROR(VLOOKUP(AL239,'Listas Ley Transparencia'!$H$3:$M$17,6,0)),"",VLOOKUP(AL239,'Listas Ley Transparencia'!$H$3:$M$17,6,0))</f>
        <v/>
      </c>
      <c r="AR239" s="277"/>
      <c r="AS239" s="249"/>
      <c r="AT239" s="278"/>
      <c r="AU239" s="278"/>
      <c r="AV239" s="240"/>
      <c r="AW239" s="301"/>
      <c r="AX239" s="302"/>
      <c r="AY239" s="303"/>
      <c r="AZ239" s="303"/>
      <c r="BA239" s="304" t="str">
        <f t="shared" si="7"/>
        <v>No</v>
      </c>
    </row>
    <row r="240" spans="1:53" ht="93" customHeight="1">
      <c r="A240" s="241">
        <v>238</v>
      </c>
      <c r="B240" s="242"/>
      <c r="C240" s="242"/>
      <c r="D240" s="242"/>
      <c r="E240" s="243"/>
      <c r="F240" s="242"/>
      <c r="G240" s="242"/>
      <c r="H240" s="242"/>
      <c r="I240" s="253"/>
      <c r="J240" s="253"/>
      <c r="K240" s="245"/>
      <c r="L240" s="246"/>
      <c r="M240" s="268"/>
      <c r="N240" s="271"/>
      <c r="O240" s="270">
        <f>IFERROR(VLOOKUP(N240,'Listas Generales'!$B$25:$C$29,2,0),0)</f>
        <v>0</v>
      </c>
      <c r="P240" s="271"/>
      <c r="Q240" s="270">
        <f>IFERROR(VLOOKUP(P240,'Listas Generales'!$B$32:$C$36,2,0),0)</f>
        <v>0</v>
      </c>
      <c r="R240" s="271"/>
      <c r="S240" s="270">
        <f>IFERROR(VLOOKUP(R240,'Listas Generales'!$B$40:$C$44,2,0),0)</f>
        <v>0</v>
      </c>
      <c r="T240" s="272">
        <f t="shared" si="6"/>
        <v>0</v>
      </c>
      <c r="U240" s="271" t="str">
        <f>IFERROR(VLOOKUP(T240,'Listas Generales'!$B$4:$C$7,2,0),"-")</f>
        <v>Sin clasificar</v>
      </c>
      <c r="V240" s="247"/>
      <c r="W240" s="277"/>
      <c r="X240" s="278"/>
      <c r="Y240" s="278"/>
      <c r="Z240" s="278"/>
      <c r="AA240" s="278"/>
      <c r="AB240" s="279"/>
      <c r="AC240" s="288"/>
      <c r="AD240" s="283"/>
      <c r="AE240" s="283"/>
      <c r="AF240" s="283"/>
      <c r="AG240" s="283"/>
      <c r="AH240" s="286"/>
      <c r="AI240" s="312"/>
      <c r="AJ240" s="286"/>
      <c r="AK240" s="312"/>
      <c r="AL240" s="283"/>
      <c r="AM240" s="250"/>
      <c r="AN240" s="291" t="str">
        <f>IF(ISERROR(VLOOKUP(AL240,'Listas Ley Transparencia'!$H$3:$M$17,2,0)),"",VLOOKUP(AL240,'Listas Ley Transparencia'!$H$3:$M$17,2,0))</f>
        <v/>
      </c>
      <c r="AO240" s="292" t="str">
        <f>IF(ISERROR(VLOOKUP(AL240,'Listas Ley Transparencia'!$H$3:$M$17,3,0)),"",VLOOKUP(AL240,'Listas Ley Transparencia'!$H$3:$M$17,3,0))</f>
        <v/>
      </c>
      <c r="AP240" s="292" t="str">
        <f>IF(ISERROR(VLOOKUP(AL240,'Listas Ley Transparencia'!$H$3:$M$17,4,0)),"",VLOOKUP(AL240,'Listas Ley Transparencia'!$H$3:$M$17,4,0))</f>
        <v/>
      </c>
      <c r="AQ240" s="293" t="str">
        <f>IF(ISERROR(VLOOKUP(AL240,'Listas Ley Transparencia'!$H$3:$M$17,6,0)),"",VLOOKUP(AL240,'Listas Ley Transparencia'!$H$3:$M$17,6,0))</f>
        <v/>
      </c>
      <c r="AR240" s="277"/>
      <c r="AS240" s="249"/>
      <c r="AT240" s="278"/>
      <c r="AU240" s="278"/>
      <c r="AV240" s="240"/>
      <c r="AW240" s="301"/>
      <c r="AX240" s="302"/>
      <c r="AY240" s="303"/>
      <c r="AZ240" s="303"/>
      <c r="BA240" s="304" t="str">
        <f t="shared" si="7"/>
        <v>No</v>
      </c>
    </row>
    <row r="241" spans="1:53" ht="93" customHeight="1">
      <c r="A241" s="241">
        <v>239</v>
      </c>
      <c r="B241" s="242"/>
      <c r="C241" s="242"/>
      <c r="D241" s="242"/>
      <c r="E241" s="243"/>
      <c r="F241" s="242"/>
      <c r="G241" s="242"/>
      <c r="H241" s="242"/>
      <c r="I241" s="253"/>
      <c r="J241" s="253"/>
      <c r="K241" s="245"/>
      <c r="L241" s="246"/>
      <c r="M241" s="268"/>
      <c r="N241" s="271"/>
      <c r="O241" s="270">
        <f>IFERROR(VLOOKUP(N241,'Listas Generales'!$B$25:$C$29,2,0),0)</f>
        <v>0</v>
      </c>
      <c r="P241" s="271"/>
      <c r="Q241" s="270">
        <f>IFERROR(VLOOKUP(P241,'Listas Generales'!$B$32:$C$36,2,0),0)</f>
        <v>0</v>
      </c>
      <c r="R241" s="271"/>
      <c r="S241" s="270">
        <f>IFERROR(VLOOKUP(R241,'Listas Generales'!$B$40:$C$44,2,0),0)</f>
        <v>0</v>
      </c>
      <c r="T241" s="272">
        <f t="shared" si="6"/>
        <v>0</v>
      </c>
      <c r="U241" s="271" t="str">
        <f>IFERROR(VLOOKUP(T241,'Listas Generales'!$B$4:$C$7,2,0),"-")</f>
        <v>Sin clasificar</v>
      </c>
      <c r="V241" s="247"/>
      <c r="W241" s="277"/>
      <c r="X241" s="278"/>
      <c r="Y241" s="278"/>
      <c r="Z241" s="278"/>
      <c r="AA241" s="278"/>
      <c r="AB241" s="279"/>
      <c r="AC241" s="288"/>
      <c r="AD241" s="283"/>
      <c r="AE241" s="283"/>
      <c r="AF241" s="283"/>
      <c r="AG241" s="283"/>
      <c r="AH241" s="286"/>
      <c r="AI241" s="312"/>
      <c r="AJ241" s="286"/>
      <c r="AK241" s="312"/>
      <c r="AL241" s="283"/>
      <c r="AM241" s="250"/>
      <c r="AN241" s="291" t="str">
        <f>IF(ISERROR(VLOOKUP(AL241,'Listas Ley Transparencia'!$H$3:$M$17,2,0)),"",VLOOKUP(AL241,'Listas Ley Transparencia'!$H$3:$M$17,2,0))</f>
        <v/>
      </c>
      <c r="AO241" s="292" t="str">
        <f>IF(ISERROR(VLOOKUP(AL241,'Listas Ley Transparencia'!$H$3:$M$17,3,0)),"",VLOOKUP(AL241,'Listas Ley Transparencia'!$H$3:$M$17,3,0))</f>
        <v/>
      </c>
      <c r="AP241" s="292" t="str">
        <f>IF(ISERROR(VLOOKUP(AL241,'Listas Ley Transparencia'!$H$3:$M$17,4,0)),"",VLOOKUP(AL241,'Listas Ley Transparencia'!$H$3:$M$17,4,0))</f>
        <v/>
      </c>
      <c r="AQ241" s="293" t="str">
        <f>IF(ISERROR(VLOOKUP(AL241,'Listas Ley Transparencia'!$H$3:$M$17,6,0)),"",VLOOKUP(AL241,'Listas Ley Transparencia'!$H$3:$M$17,6,0))</f>
        <v/>
      </c>
      <c r="AR241" s="277"/>
      <c r="AS241" s="249"/>
      <c r="AT241" s="278"/>
      <c r="AU241" s="278"/>
      <c r="AV241" s="240"/>
      <c r="AW241" s="301"/>
      <c r="AX241" s="302"/>
      <c r="AY241" s="303"/>
      <c r="AZ241" s="303"/>
      <c r="BA241" s="304" t="str">
        <f t="shared" si="7"/>
        <v>No</v>
      </c>
    </row>
    <row r="242" spans="1:53" ht="93" customHeight="1">
      <c r="A242" s="241">
        <v>240</v>
      </c>
      <c r="B242" s="242"/>
      <c r="C242" s="242"/>
      <c r="D242" s="242"/>
      <c r="E242" s="243"/>
      <c r="F242" s="242"/>
      <c r="G242" s="242"/>
      <c r="H242" s="242"/>
      <c r="I242" s="253"/>
      <c r="J242" s="253"/>
      <c r="K242" s="245"/>
      <c r="L242" s="246"/>
      <c r="M242" s="268"/>
      <c r="N242" s="271"/>
      <c r="O242" s="270">
        <f>IFERROR(VLOOKUP(N242,'Listas Generales'!$B$25:$C$29,2,0),0)</f>
        <v>0</v>
      </c>
      <c r="P242" s="271"/>
      <c r="Q242" s="270">
        <f>IFERROR(VLOOKUP(P242,'Listas Generales'!$B$32:$C$36,2,0),0)</f>
        <v>0</v>
      </c>
      <c r="R242" s="271"/>
      <c r="S242" s="270">
        <f>IFERROR(VLOOKUP(R242,'Listas Generales'!$B$40:$C$44,2,0),0)</f>
        <v>0</v>
      </c>
      <c r="T242" s="272">
        <f t="shared" si="6"/>
        <v>0</v>
      </c>
      <c r="U242" s="271" t="str">
        <f>IFERROR(VLOOKUP(T242,'Listas Generales'!$B$4:$C$7,2,0),"-")</f>
        <v>Sin clasificar</v>
      </c>
      <c r="V242" s="247"/>
      <c r="W242" s="277"/>
      <c r="X242" s="278"/>
      <c r="Y242" s="278"/>
      <c r="Z242" s="278"/>
      <c r="AA242" s="278"/>
      <c r="AB242" s="279"/>
      <c r="AC242" s="288"/>
      <c r="AD242" s="283"/>
      <c r="AE242" s="283"/>
      <c r="AF242" s="283"/>
      <c r="AG242" s="283"/>
      <c r="AH242" s="286"/>
      <c r="AI242" s="312"/>
      <c r="AJ242" s="286"/>
      <c r="AK242" s="312"/>
      <c r="AL242" s="283"/>
      <c r="AM242" s="250"/>
      <c r="AN242" s="291" t="str">
        <f>IF(ISERROR(VLOOKUP(AL242,'Listas Ley Transparencia'!$H$3:$M$17,2,0)),"",VLOOKUP(AL242,'Listas Ley Transparencia'!$H$3:$M$17,2,0))</f>
        <v/>
      </c>
      <c r="AO242" s="292" t="str">
        <f>IF(ISERROR(VLOOKUP(AL242,'Listas Ley Transparencia'!$H$3:$M$17,3,0)),"",VLOOKUP(AL242,'Listas Ley Transparencia'!$H$3:$M$17,3,0))</f>
        <v/>
      </c>
      <c r="AP242" s="292" t="str">
        <f>IF(ISERROR(VLOOKUP(AL242,'Listas Ley Transparencia'!$H$3:$M$17,4,0)),"",VLOOKUP(AL242,'Listas Ley Transparencia'!$H$3:$M$17,4,0))</f>
        <v/>
      </c>
      <c r="AQ242" s="293" t="str">
        <f>IF(ISERROR(VLOOKUP(AL242,'Listas Ley Transparencia'!$H$3:$M$17,6,0)),"",VLOOKUP(AL242,'Listas Ley Transparencia'!$H$3:$M$17,6,0))</f>
        <v/>
      </c>
      <c r="AR242" s="277"/>
      <c r="AS242" s="249"/>
      <c r="AT242" s="278"/>
      <c r="AU242" s="278"/>
      <c r="AV242" s="240"/>
      <c r="AW242" s="301"/>
      <c r="AX242" s="302"/>
      <c r="AY242" s="303"/>
      <c r="AZ242" s="303"/>
      <c r="BA242" s="304" t="str">
        <f t="shared" si="7"/>
        <v>No</v>
      </c>
    </row>
    <row r="243" spans="1:53" ht="93" customHeight="1">
      <c r="A243" s="241">
        <v>241</v>
      </c>
      <c r="B243" s="242"/>
      <c r="C243" s="242"/>
      <c r="D243" s="242"/>
      <c r="E243" s="243"/>
      <c r="F243" s="242"/>
      <c r="G243" s="242"/>
      <c r="H243" s="242"/>
      <c r="I243" s="253"/>
      <c r="J243" s="253"/>
      <c r="K243" s="245"/>
      <c r="L243" s="246"/>
      <c r="M243" s="268"/>
      <c r="N243" s="271"/>
      <c r="O243" s="270">
        <f>IFERROR(VLOOKUP(N243,'Listas Generales'!$B$25:$C$29,2,0),0)</f>
        <v>0</v>
      </c>
      <c r="P243" s="271"/>
      <c r="Q243" s="270">
        <f>IFERROR(VLOOKUP(P243,'Listas Generales'!$B$32:$C$36,2,0),0)</f>
        <v>0</v>
      </c>
      <c r="R243" s="271"/>
      <c r="S243" s="270">
        <f>IFERROR(VLOOKUP(R243,'Listas Generales'!$B$40:$C$44,2,0),0)</f>
        <v>0</v>
      </c>
      <c r="T243" s="272">
        <f t="shared" si="6"/>
        <v>0</v>
      </c>
      <c r="U243" s="271" t="str">
        <f>IFERROR(VLOOKUP(T243,'Listas Generales'!$B$4:$C$7,2,0),"-")</f>
        <v>Sin clasificar</v>
      </c>
      <c r="V243" s="247"/>
      <c r="W243" s="277"/>
      <c r="X243" s="278"/>
      <c r="Y243" s="278"/>
      <c r="Z243" s="278"/>
      <c r="AA243" s="278"/>
      <c r="AB243" s="279"/>
      <c r="AC243" s="288"/>
      <c r="AD243" s="283"/>
      <c r="AE243" s="283"/>
      <c r="AF243" s="283"/>
      <c r="AG243" s="283"/>
      <c r="AH243" s="286"/>
      <c r="AI243" s="312"/>
      <c r="AJ243" s="286"/>
      <c r="AK243" s="312"/>
      <c r="AL243" s="283"/>
      <c r="AM243" s="250"/>
      <c r="AN243" s="291" t="str">
        <f>IF(ISERROR(VLOOKUP(AL243,'Listas Ley Transparencia'!$H$3:$M$17,2,0)),"",VLOOKUP(AL243,'Listas Ley Transparencia'!$H$3:$M$17,2,0))</f>
        <v/>
      </c>
      <c r="AO243" s="292" t="str">
        <f>IF(ISERROR(VLOOKUP(AL243,'Listas Ley Transparencia'!$H$3:$M$17,3,0)),"",VLOOKUP(AL243,'Listas Ley Transparencia'!$H$3:$M$17,3,0))</f>
        <v/>
      </c>
      <c r="AP243" s="292" t="str">
        <f>IF(ISERROR(VLOOKUP(AL243,'Listas Ley Transparencia'!$H$3:$M$17,4,0)),"",VLOOKUP(AL243,'Listas Ley Transparencia'!$H$3:$M$17,4,0))</f>
        <v/>
      </c>
      <c r="AQ243" s="293" t="str">
        <f>IF(ISERROR(VLOOKUP(AL243,'Listas Ley Transparencia'!$H$3:$M$17,6,0)),"",VLOOKUP(AL243,'Listas Ley Transparencia'!$H$3:$M$17,6,0))</f>
        <v/>
      </c>
      <c r="AR243" s="277"/>
      <c r="AS243" s="249"/>
      <c r="AT243" s="278"/>
      <c r="AU243" s="278"/>
      <c r="AV243" s="240"/>
      <c r="AW243" s="301"/>
      <c r="AX243" s="302"/>
      <c r="AY243" s="303"/>
      <c r="AZ243" s="303"/>
      <c r="BA243" s="304" t="str">
        <f t="shared" si="7"/>
        <v>No</v>
      </c>
    </row>
    <row r="244" spans="1:53" ht="93" customHeight="1">
      <c r="A244" s="241">
        <v>242</v>
      </c>
      <c r="B244" s="242"/>
      <c r="C244" s="242"/>
      <c r="D244" s="242"/>
      <c r="E244" s="243"/>
      <c r="F244" s="242"/>
      <c r="G244" s="242"/>
      <c r="H244" s="242"/>
      <c r="I244" s="253"/>
      <c r="J244" s="253"/>
      <c r="K244" s="245"/>
      <c r="L244" s="246"/>
      <c r="M244" s="268"/>
      <c r="N244" s="271"/>
      <c r="O244" s="270">
        <f>IFERROR(VLOOKUP(N244,'Listas Generales'!$B$25:$C$29,2,0),0)</f>
        <v>0</v>
      </c>
      <c r="P244" s="271"/>
      <c r="Q244" s="270">
        <f>IFERROR(VLOOKUP(P244,'Listas Generales'!$B$32:$C$36,2,0),0)</f>
        <v>0</v>
      </c>
      <c r="R244" s="271"/>
      <c r="S244" s="270">
        <f>IFERROR(VLOOKUP(R244,'Listas Generales'!$B$40:$C$44,2,0),0)</f>
        <v>0</v>
      </c>
      <c r="T244" s="272">
        <f t="shared" si="6"/>
        <v>0</v>
      </c>
      <c r="U244" s="271" t="str">
        <f>IFERROR(VLOOKUP(T244,'Listas Generales'!$B$4:$C$7,2,0),"-")</f>
        <v>Sin clasificar</v>
      </c>
      <c r="V244" s="247"/>
      <c r="W244" s="277"/>
      <c r="X244" s="278"/>
      <c r="Y244" s="278"/>
      <c r="Z244" s="278"/>
      <c r="AA244" s="278"/>
      <c r="AB244" s="279"/>
      <c r="AC244" s="288"/>
      <c r="AD244" s="283"/>
      <c r="AE244" s="283"/>
      <c r="AF244" s="283"/>
      <c r="AG244" s="283"/>
      <c r="AH244" s="286"/>
      <c r="AI244" s="312"/>
      <c r="AJ244" s="286"/>
      <c r="AK244" s="312"/>
      <c r="AL244" s="283"/>
      <c r="AM244" s="250"/>
      <c r="AN244" s="291" t="str">
        <f>IF(ISERROR(VLOOKUP(AL244,'Listas Ley Transparencia'!$H$3:$M$17,2,0)),"",VLOOKUP(AL244,'Listas Ley Transparencia'!$H$3:$M$17,2,0))</f>
        <v/>
      </c>
      <c r="AO244" s="292" t="str">
        <f>IF(ISERROR(VLOOKUP(AL244,'Listas Ley Transparencia'!$H$3:$M$17,3,0)),"",VLOOKUP(AL244,'Listas Ley Transparencia'!$H$3:$M$17,3,0))</f>
        <v/>
      </c>
      <c r="AP244" s="292" t="str">
        <f>IF(ISERROR(VLOOKUP(AL244,'Listas Ley Transparencia'!$H$3:$M$17,4,0)),"",VLOOKUP(AL244,'Listas Ley Transparencia'!$H$3:$M$17,4,0))</f>
        <v/>
      </c>
      <c r="AQ244" s="293" t="str">
        <f>IF(ISERROR(VLOOKUP(AL244,'Listas Ley Transparencia'!$H$3:$M$17,6,0)),"",VLOOKUP(AL244,'Listas Ley Transparencia'!$H$3:$M$17,6,0))</f>
        <v/>
      </c>
      <c r="AR244" s="277"/>
      <c r="AS244" s="249"/>
      <c r="AT244" s="278"/>
      <c r="AU244" s="278"/>
      <c r="AV244" s="240"/>
      <c r="AW244" s="301"/>
      <c r="AX244" s="302"/>
      <c r="AY244" s="303"/>
      <c r="AZ244" s="303"/>
      <c r="BA244" s="304" t="str">
        <f t="shared" si="7"/>
        <v>No</v>
      </c>
    </row>
    <row r="245" spans="1:53" ht="93" customHeight="1">
      <c r="A245" s="241">
        <v>243</v>
      </c>
      <c r="B245" s="242"/>
      <c r="C245" s="242"/>
      <c r="D245" s="242"/>
      <c r="E245" s="243"/>
      <c r="F245" s="242"/>
      <c r="G245" s="242"/>
      <c r="H245" s="242"/>
      <c r="I245" s="253"/>
      <c r="J245" s="253"/>
      <c r="K245" s="245"/>
      <c r="L245" s="246"/>
      <c r="M245" s="268"/>
      <c r="N245" s="271"/>
      <c r="O245" s="270">
        <f>IFERROR(VLOOKUP(N245,'Listas Generales'!$B$25:$C$29,2,0),0)</f>
        <v>0</v>
      </c>
      <c r="P245" s="271"/>
      <c r="Q245" s="270">
        <f>IFERROR(VLOOKUP(P245,'Listas Generales'!$B$32:$C$36,2,0),0)</f>
        <v>0</v>
      </c>
      <c r="R245" s="271"/>
      <c r="S245" s="270">
        <f>IFERROR(VLOOKUP(R245,'Listas Generales'!$B$40:$C$44,2,0),0)</f>
        <v>0</v>
      </c>
      <c r="T245" s="272">
        <f t="shared" si="6"/>
        <v>0</v>
      </c>
      <c r="U245" s="271" t="str">
        <f>IFERROR(VLOOKUP(T245,'Listas Generales'!$B$4:$C$7,2,0),"-")</f>
        <v>Sin clasificar</v>
      </c>
      <c r="V245" s="247"/>
      <c r="W245" s="277"/>
      <c r="X245" s="278"/>
      <c r="Y245" s="278"/>
      <c r="Z245" s="278"/>
      <c r="AA245" s="278"/>
      <c r="AB245" s="279"/>
      <c r="AC245" s="288"/>
      <c r="AD245" s="283"/>
      <c r="AE245" s="283"/>
      <c r="AF245" s="283"/>
      <c r="AG245" s="283"/>
      <c r="AH245" s="286"/>
      <c r="AI245" s="312"/>
      <c r="AJ245" s="286"/>
      <c r="AK245" s="312"/>
      <c r="AL245" s="283"/>
      <c r="AM245" s="250"/>
      <c r="AN245" s="291" t="str">
        <f>IF(ISERROR(VLOOKUP(AL245,'Listas Ley Transparencia'!$H$3:$M$17,2,0)),"",VLOOKUP(AL245,'Listas Ley Transparencia'!$H$3:$M$17,2,0))</f>
        <v/>
      </c>
      <c r="AO245" s="292" t="str">
        <f>IF(ISERROR(VLOOKUP(AL245,'Listas Ley Transparencia'!$H$3:$M$17,3,0)),"",VLOOKUP(AL245,'Listas Ley Transparencia'!$H$3:$M$17,3,0))</f>
        <v/>
      </c>
      <c r="AP245" s="292" t="str">
        <f>IF(ISERROR(VLOOKUP(AL245,'Listas Ley Transparencia'!$H$3:$M$17,4,0)),"",VLOOKUP(AL245,'Listas Ley Transparencia'!$H$3:$M$17,4,0))</f>
        <v/>
      </c>
      <c r="AQ245" s="293" t="str">
        <f>IF(ISERROR(VLOOKUP(AL245,'Listas Ley Transparencia'!$H$3:$M$17,6,0)),"",VLOOKUP(AL245,'Listas Ley Transparencia'!$H$3:$M$17,6,0))</f>
        <v/>
      </c>
      <c r="AR245" s="277"/>
      <c r="AS245" s="249"/>
      <c r="AT245" s="278"/>
      <c r="AU245" s="278"/>
      <c r="AV245" s="240"/>
      <c r="AW245" s="301"/>
      <c r="AX245" s="302"/>
      <c r="AY245" s="303"/>
      <c r="AZ245" s="303"/>
      <c r="BA245" s="304" t="str">
        <f t="shared" si="7"/>
        <v>No</v>
      </c>
    </row>
    <row r="246" spans="1:53" ht="93" customHeight="1">
      <c r="A246" s="241">
        <v>244</v>
      </c>
      <c r="B246" s="242"/>
      <c r="C246" s="242"/>
      <c r="D246" s="242"/>
      <c r="E246" s="243"/>
      <c r="F246" s="242"/>
      <c r="G246" s="242"/>
      <c r="H246" s="242"/>
      <c r="I246" s="253"/>
      <c r="J246" s="253"/>
      <c r="K246" s="245"/>
      <c r="L246" s="246"/>
      <c r="M246" s="268"/>
      <c r="N246" s="271"/>
      <c r="O246" s="270">
        <f>IFERROR(VLOOKUP(N246,'Listas Generales'!$B$25:$C$29,2,0),0)</f>
        <v>0</v>
      </c>
      <c r="P246" s="271"/>
      <c r="Q246" s="270">
        <f>IFERROR(VLOOKUP(P246,'Listas Generales'!$B$32:$C$36,2,0),0)</f>
        <v>0</v>
      </c>
      <c r="R246" s="271"/>
      <c r="S246" s="270">
        <f>IFERROR(VLOOKUP(R246,'Listas Generales'!$B$40:$C$44,2,0),0)</f>
        <v>0</v>
      </c>
      <c r="T246" s="272">
        <f t="shared" si="6"/>
        <v>0</v>
      </c>
      <c r="U246" s="271" t="str">
        <f>IFERROR(VLOOKUP(T246,'Listas Generales'!$B$4:$C$7,2,0),"-")</f>
        <v>Sin clasificar</v>
      </c>
      <c r="V246" s="247"/>
      <c r="W246" s="277"/>
      <c r="X246" s="278"/>
      <c r="Y246" s="278"/>
      <c r="Z246" s="278"/>
      <c r="AA246" s="278"/>
      <c r="AB246" s="279"/>
      <c r="AC246" s="288"/>
      <c r="AD246" s="283"/>
      <c r="AE246" s="283"/>
      <c r="AF246" s="283"/>
      <c r="AG246" s="283"/>
      <c r="AH246" s="286"/>
      <c r="AI246" s="312"/>
      <c r="AJ246" s="286"/>
      <c r="AK246" s="312"/>
      <c r="AL246" s="283"/>
      <c r="AM246" s="250"/>
      <c r="AN246" s="291" t="str">
        <f>IF(ISERROR(VLOOKUP(AL246,'Listas Ley Transparencia'!$H$3:$M$17,2,0)),"",VLOOKUP(AL246,'Listas Ley Transparencia'!$H$3:$M$17,2,0))</f>
        <v/>
      </c>
      <c r="AO246" s="292" t="str">
        <f>IF(ISERROR(VLOOKUP(AL246,'Listas Ley Transparencia'!$H$3:$M$17,3,0)),"",VLOOKUP(AL246,'Listas Ley Transparencia'!$H$3:$M$17,3,0))</f>
        <v/>
      </c>
      <c r="AP246" s="292" t="str">
        <f>IF(ISERROR(VLOOKUP(AL246,'Listas Ley Transparencia'!$H$3:$M$17,4,0)),"",VLOOKUP(AL246,'Listas Ley Transparencia'!$H$3:$M$17,4,0))</f>
        <v/>
      </c>
      <c r="AQ246" s="293" t="str">
        <f>IF(ISERROR(VLOOKUP(AL246,'Listas Ley Transparencia'!$H$3:$M$17,6,0)),"",VLOOKUP(AL246,'Listas Ley Transparencia'!$H$3:$M$17,6,0))</f>
        <v/>
      </c>
      <c r="AR246" s="277"/>
      <c r="AS246" s="249"/>
      <c r="AT246" s="278"/>
      <c r="AU246" s="278"/>
      <c r="AV246" s="240"/>
      <c r="AW246" s="301"/>
      <c r="AX246" s="302"/>
      <c r="AY246" s="303"/>
      <c r="AZ246" s="303"/>
      <c r="BA246" s="304" t="str">
        <f t="shared" si="7"/>
        <v>No</v>
      </c>
    </row>
    <row r="247" spans="1:53" ht="93" customHeight="1">
      <c r="A247" s="241">
        <v>245</v>
      </c>
      <c r="B247" s="242"/>
      <c r="C247" s="242"/>
      <c r="D247" s="242"/>
      <c r="E247" s="243"/>
      <c r="F247" s="242"/>
      <c r="G247" s="242"/>
      <c r="H247" s="242"/>
      <c r="I247" s="253"/>
      <c r="J247" s="253"/>
      <c r="K247" s="245"/>
      <c r="L247" s="246"/>
      <c r="M247" s="268"/>
      <c r="N247" s="271"/>
      <c r="O247" s="270">
        <f>IFERROR(VLOOKUP(N247,'Listas Generales'!$B$25:$C$29,2,0),0)</f>
        <v>0</v>
      </c>
      <c r="P247" s="271"/>
      <c r="Q247" s="270">
        <f>IFERROR(VLOOKUP(P247,'Listas Generales'!$B$32:$C$36,2,0),0)</f>
        <v>0</v>
      </c>
      <c r="R247" s="271"/>
      <c r="S247" s="270">
        <f>IFERROR(VLOOKUP(R247,'Listas Generales'!$B$40:$C$44,2,0),0)</f>
        <v>0</v>
      </c>
      <c r="T247" s="272">
        <f t="shared" si="6"/>
        <v>0</v>
      </c>
      <c r="U247" s="271" t="str">
        <f>IFERROR(VLOOKUP(T247,'Listas Generales'!$B$4:$C$7,2,0),"-")</f>
        <v>Sin clasificar</v>
      </c>
      <c r="V247" s="247"/>
      <c r="W247" s="277"/>
      <c r="X247" s="278"/>
      <c r="Y247" s="278"/>
      <c r="Z247" s="278"/>
      <c r="AA247" s="278"/>
      <c r="AB247" s="279"/>
      <c r="AC247" s="288"/>
      <c r="AD247" s="283"/>
      <c r="AE247" s="283"/>
      <c r="AF247" s="283"/>
      <c r="AG247" s="283"/>
      <c r="AH247" s="286"/>
      <c r="AI247" s="312"/>
      <c r="AJ247" s="286"/>
      <c r="AK247" s="312"/>
      <c r="AL247" s="283"/>
      <c r="AM247" s="250"/>
      <c r="AN247" s="291" t="str">
        <f>IF(ISERROR(VLOOKUP(AL247,'Listas Ley Transparencia'!$H$3:$M$17,2,0)),"",VLOOKUP(AL247,'Listas Ley Transparencia'!$H$3:$M$17,2,0))</f>
        <v/>
      </c>
      <c r="AO247" s="292" t="str">
        <f>IF(ISERROR(VLOOKUP(AL247,'Listas Ley Transparencia'!$H$3:$M$17,3,0)),"",VLOOKUP(AL247,'Listas Ley Transparencia'!$H$3:$M$17,3,0))</f>
        <v/>
      </c>
      <c r="AP247" s="292" t="str">
        <f>IF(ISERROR(VLOOKUP(AL247,'Listas Ley Transparencia'!$H$3:$M$17,4,0)),"",VLOOKUP(AL247,'Listas Ley Transparencia'!$H$3:$M$17,4,0))</f>
        <v/>
      </c>
      <c r="AQ247" s="293" t="str">
        <f>IF(ISERROR(VLOOKUP(AL247,'Listas Ley Transparencia'!$H$3:$M$17,6,0)),"",VLOOKUP(AL247,'Listas Ley Transparencia'!$H$3:$M$17,6,0))</f>
        <v/>
      </c>
      <c r="AR247" s="277"/>
      <c r="AS247" s="249"/>
      <c r="AT247" s="278"/>
      <c r="AU247" s="278"/>
      <c r="AV247" s="240"/>
      <c r="AW247" s="301"/>
      <c r="AX247" s="302"/>
      <c r="AY247" s="303"/>
      <c r="AZ247" s="303"/>
      <c r="BA247" s="304" t="str">
        <f t="shared" si="7"/>
        <v>No</v>
      </c>
    </row>
    <row r="248" spans="1:53" ht="93" customHeight="1">
      <c r="A248" s="241">
        <v>246</v>
      </c>
      <c r="B248" s="242"/>
      <c r="C248" s="242"/>
      <c r="D248" s="242"/>
      <c r="E248" s="243"/>
      <c r="F248" s="242"/>
      <c r="G248" s="242"/>
      <c r="H248" s="242"/>
      <c r="I248" s="253"/>
      <c r="J248" s="253"/>
      <c r="K248" s="245"/>
      <c r="L248" s="246"/>
      <c r="M248" s="268"/>
      <c r="N248" s="271"/>
      <c r="O248" s="270">
        <f>IFERROR(VLOOKUP(N248,'Listas Generales'!$B$25:$C$29,2,0),0)</f>
        <v>0</v>
      </c>
      <c r="P248" s="271"/>
      <c r="Q248" s="270">
        <f>IFERROR(VLOOKUP(P248,'Listas Generales'!$B$32:$C$36,2,0),0)</f>
        <v>0</v>
      </c>
      <c r="R248" s="271"/>
      <c r="S248" s="270">
        <f>IFERROR(VLOOKUP(R248,'Listas Generales'!$B$40:$C$44,2,0),0)</f>
        <v>0</v>
      </c>
      <c r="T248" s="272">
        <f t="shared" si="6"/>
        <v>0</v>
      </c>
      <c r="U248" s="271" t="str">
        <f>IFERROR(VLOOKUP(T248,'Listas Generales'!$B$4:$C$7,2,0),"-")</f>
        <v>Sin clasificar</v>
      </c>
      <c r="V248" s="247"/>
      <c r="W248" s="277"/>
      <c r="X248" s="278"/>
      <c r="Y248" s="278"/>
      <c r="Z248" s="278"/>
      <c r="AA248" s="278"/>
      <c r="AB248" s="279"/>
      <c r="AC248" s="288"/>
      <c r="AD248" s="283"/>
      <c r="AE248" s="283"/>
      <c r="AF248" s="283"/>
      <c r="AG248" s="283"/>
      <c r="AH248" s="286"/>
      <c r="AI248" s="312"/>
      <c r="AJ248" s="286"/>
      <c r="AK248" s="312"/>
      <c r="AL248" s="283"/>
      <c r="AM248" s="250"/>
      <c r="AN248" s="291" t="str">
        <f>IF(ISERROR(VLOOKUP(AL248,'Listas Ley Transparencia'!$H$3:$M$17,2,0)),"",VLOOKUP(AL248,'Listas Ley Transparencia'!$H$3:$M$17,2,0))</f>
        <v/>
      </c>
      <c r="AO248" s="292" t="str">
        <f>IF(ISERROR(VLOOKUP(AL248,'Listas Ley Transparencia'!$H$3:$M$17,3,0)),"",VLOOKUP(AL248,'Listas Ley Transparencia'!$H$3:$M$17,3,0))</f>
        <v/>
      </c>
      <c r="AP248" s="292" t="str">
        <f>IF(ISERROR(VLOOKUP(AL248,'Listas Ley Transparencia'!$H$3:$M$17,4,0)),"",VLOOKUP(AL248,'Listas Ley Transparencia'!$H$3:$M$17,4,0))</f>
        <v/>
      </c>
      <c r="AQ248" s="293" t="str">
        <f>IF(ISERROR(VLOOKUP(AL248,'Listas Ley Transparencia'!$H$3:$M$17,6,0)),"",VLOOKUP(AL248,'Listas Ley Transparencia'!$H$3:$M$17,6,0))</f>
        <v/>
      </c>
      <c r="AR248" s="277"/>
      <c r="AS248" s="249"/>
      <c r="AT248" s="278"/>
      <c r="AU248" s="278"/>
      <c r="AV248" s="240"/>
      <c r="AW248" s="301"/>
      <c r="AX248" s="302"/>
      <c r="AY248" s="303"/>
      <c r="AZ248" s="303"/>
      <c r="BA248" s="304" t="str">
        <f t="shared" si="7"/>
        <v>No</v>
      </c>
    </row>
    <row r="249" spans="1:53" ht="93" customHeight="1">
      <c r="A249" s="241">
        <v>247</v>
      </c>
      <c r="B249" s="242"/>
      <c r="C249" s="242"/>
      <c r="D249" s="242"/>
      <c r="E249" s="243"/>
      <c r="F249" s="242"/>
      <c r="G249" s="242"/>
      <c r="H249" s="242"/>
      <c r="I249" s="253"/>
      <c r="J249" s="253"/>
      <c r="K249" s="245"/>
      <c r="L249" s="246"/>
      <c r="M249" s="268"/>
      <c r="N249" s="271"/>
      <c r="O249" s="270">
        <f>IFERROR(VLOOKUP(N249,'Listas Generales'!$B$25:$C$29,2,0),0)</f>
        <v>0</v>
      </c>
      <c r="P249" s="271"/>
      <c r="Q249" s="270">
        <f>IFERROR(VLOOKUP(P249,'Listas Generales'!$B$32:$C$36,2,0),0)</f>
        <v>0</v>
      </c>
      <c r="R249" s="271"/>
      <c r="S249" s="270">
        <f>IFERROR(VLOOKUP(R249,'Listas Generales'!$B$40:$C$44,2,0),0)</f>
        <v>0</v>
      </c>
      <c r="T249" s="272">
        <f t="shared" si="6"/>
        <v>0</v>
      </c>
      <c r="U249" s="271" t="str">
        <f>IFERROR(VLOOKUP(T249,'Listas Generales'!$B$4:$C$7,2,0),"-")</f>
        <v>Sin clasificar</v>
      </c>
      <c r="V249" s="247"/>
      <c r="W249" s="277"/>
      <c r="X249" s="278"/>
      <c r="Y249" s="278"/>
      <c r="Z249" s="278"/>
      <c r="AA249" s="278"/>
      <c r="AB249" s="279"/>
      <c r="AC249" s="288"/>
      <c r="AD249" s="283"/>
      <c r="AE249" s="283"/>
      <c r="AF249" s="283"/>
      <c r="AG249" s="283"/>
      <c r="AH249" s="286"/>
      <c r="AI249" s="312"/>
      <c r="AJ249" s="286"/>
      <c r="AK249" s="312"/>
      <c r="AL249" s="283"/>
      <c r="AM249" s="250"/>
      <c r="AN249" s="291" t="str">
        <f>IF(ISERROR(VLOOKUP(AL249,'Listas Ley Transparencia'!$H$3:$M$17,2,0)),"",VLOOKUP(AL249,'Listas Ley Transparencia'!$H$3:$M$17,2,0))</f>
        <v/>
      </c>
      <c r="AO249" s="292" t="str">
        <f>IF(ISERROR(VLOOKUP(AL249,'Listas Ley Transparencia'!$H$3:$M$17,3,0)),"",VLOOKUP(AL249,'Listas Ley Transparencia'!$H$3:$M$17,3,0))</f>
        <v/>
      </c>
      <c r="AP249" s="292" t="str">
        <f>IF(ISERROR(VLOOKUP(AL249,'Listas Ley Transparencia'!$H$3:$M$17,4,0)),"",VLOOKUP(AL249,'Listas Ley Transparencia'!$H$3:$M$17,4,0))</f>
        <v/>
      </c>
      <c r="AQ249" s="293" t="str">
        <f>IF(ISERROR(VLOOKUP(AL249,'Listas Ley Transparencia'!$H$3:$M$17,6,0)),"",VLOOKUP(AL249,'Listas Ley Transparencia'!$H$3:$M$17,6,0))</f>
        <v/>
      </c>
      <c r="AR249" s="277"/>
      <c r="AS249" s="249"/>
      <c r="AT249" s="278"/>
      <c r="AU249" s="278"/>
      <c r="AV249" s="240"/>
      <c r="AW249" s="301"/>
      <c r="AX249" s="302"/>
      <c r="AY249" s="303"/>
      <c r="AZ249" s="303"/>
      <c r="BA249" s="304" t="str">
        <f t="shared" si="7"/>
        <v>No</v>
      </c>
    </row>
    <row r="250" spans="1:53" ht="93" customHeight="1">
      <c r="A250" s="241">
        <v>248</v>
      </c>
      <c r="B250" s="242"/>
      <c r="C250" s="242"/>
      <c r="D250" s="242"/>
      <c r="E250" s="243"/>
      <c r="F250" s="242"/>
      <c r="G250" s="242"/>
      <c r="H250" s="242"/>
      <c r="I250" s="253"/>
      <c r="J250" s="253"/>
      <c r="K250" s="245"/>
      <c r="L250" s="246"/>
      <c r="M250" s="268"/>
      <c r="N250" s="271"/>
      <c r="O250" s="270">
        <f>IFERROR(VLOOKUP(N250,'Listas Generales'!$B$25:$C$29,2,0),0)</f>
        <v>0</v>
      </c>
      <c r="P250" s="271"/>
      <c r="Q250" s="270">
        <f>IFERROR(VLOOKUP(P250,'Listas Generales'!$B$32:$C$36,2,0),0)</f>
        <v>0</v>
      </c>
      <c r="R250" s="271"/>
      <c r="S250" s="270">
        <f>IFERROR(VLOOKUP(R250,'Listas Generales'!$B$40:$C$44,2,0),0)</f>
        <v>0</v>
      </c>
      <c r="T250" s="272">
        <f t="shared" si="6"/>
        <v>0</v>
      </c>
      <c r="U250" s="271" t="str">
        <f>IFERROR(VLOOKUP(T250,'Listas Generales'!$B$4:$C$7,2,0),"-")</f>
        <v>Sin clasificar</v>
      </c>
      <c r="V250" s="247"/>
      <c r="W250" s="277"/>
      <c r="X250" s="278"/>
      <c r="Y250" s="278"/>
      <c r="Z250" s="278"/>
      <c r="AA250" s="278"/>
      <c r="AB250" s="279"/>
      <c r="AC250" s="288"/>
      <c r="AD250" s="283"/>
      <c r="AE250" s="283"/>
      <c r="AF250" s="283"/>
      <c r="AG250" s="283"/>
      <c r="AH250" s="286"/>
      <c r="AI250" s="312"/>
      <c r="AJ250" s="286"/>
      <c r="AK250" s="312"/>
      <c r="AL250" s="283"/>
      <c r="AM250" s="250"/>
      <c r="AN250" s="291" t="str">
        <f>IF(ISERROR(VLOOKUP(AL250,'Listas Ley Transparencia'!$H$3:$M$17,2,0)),"",VLOOKUP(AL250,'Listas Ley Transparencia'!$H$3:$M$17,2,0))</f>
        <v/>
      </c>
      <c r="AO250" s="292" t="str">
        <f>IF(ISERROR(VLOOKUP(AL250,'Listas Ley Transparencia'!$H$3:$M$17,3,0)),"",VLOOKUP(AL250,'Listas Ley Transparencia'!$H$3:$M$17,3,0))</f>
        <v/>
      </c>
      <c r="AP250" s="292" t="str">
        <f>IF(ISERROR(VLOOKUP(AL250,'Listas Ley Transparencia'!$H$3:$M$17,4,0)),"",VLOOKUP(AL250,'Listas Ley Transparencia'!$H$3:$M$17,4,0))</f>
        <v/>
      </c>
      <c r="AQ250" s="293" t="str">
        <f>IF(ISERROR(VLOOKUP(AL250,'Listas Ley Transparencia'!$H$3:$M$17,6,0)),"",VLOOKUP(AL250,'Listas Ley Transparencia'!$H$3:$M$17,6,0))</f>
        <v/>
      </c>
      <c r="AR250" s="277"/>
      <c r="AS250" s="249"/>
      <c r="AT250" s="278"/>
      <c r="AU250" s="278"/>
      <c r="AV250" s="240"/>
      <c r="AW250" s="301"/>
      <c r="AX250" s="302"/>
      <c r="AY250" s="303"/>
      <c r="AZ250" s="303"/>
      <c r="BA250" s="304" t="str">
        <f t="shared" si="7"/>
        <v>No</v>
      </c>
    </row>
    <row r="251" spans="1:53" ht="93" customHeight="1">
      <c r="A251" s="241">
        <v>249</v>
      </c>
      <c r="B251" s="242"/>
      <c r="C251" s="242"/>
      <c r="D251" s="242"/>
      <c r="E251" s="243"/>
      <c r="F251" s="242"/>
      <c r="G251" s="242"/>
      <c r="H251" s="242"/>
      <c r="I251" s="253"/>
      <c r="J251" s="253"/>
      <c r="K251" s="245"/>
      <c r="L251" s="246"/>
      <c r="M251" s="268"/>
      <c r="N251" s="271"/>
      <c r="O251" s="270">
        <f>IFERROR(VLOOKUP(N251,'Listas Generales'!$B$25:$C$29,2,0),0)</f>
        <v>0</v>
      </c>
      <c r="P251" s="271"/>
      <c r="Q251" s="270">
        <f>IFERROR(VLOOKUP(P251,'Listas Generales'!$B$32:$C$36,2,0),0)</f>
        <v>0</v>
      </c>
      <c r="R251" s="271"/>
      <c r="S251" s="270">
        <f>IFERROR(VLOOKUP(R251,'Listas Generales'!$B$40:$C$44,2,0),0)</f>
        <v>0</v>
      </c>
      <c r="T251" s="272">
        <f t="shared" si="6"/>
        <v>0</v>
      </c>
      <c r="U251" s="271" t="str">
        <f>IFERROR(VLOOKUP(T251,'Listas Generales'!$B$4:$C$7,2,0),"-")</f>
        <v>Sin clasificar</v>
      </c>
      <c r="V251" s="247"/>
      <c r="W251" s="277"/>
      <c r="X251" s="278"/>
      <c r="Y251" s="278"/>
      <c r="Z251" s="278"/>
      <c r="AA251" s="278"/>
      <c r="AB251" s="279"/>
      <c r="AC251" s="288"/>
      <c r="AD251" s="283"/>
      <c r="AE251" s="283"/>
      <c r="AF251" s="283"/>
      <c r="AG251" s="283"/>
      <c r="AH251" s="286"/>
      <c r="AI251" s="312"/>
      <c r="AJ251" s="286"/>
      <c r="AK251" s="312"/>
      <c r="AL251" s="283"/>
      <c r="AM251" s="250"/>
      <c r="AN251" s="291" t="str">
        <f>IF(ISERROR(VLOOKUP(AL251,'Listas Ley Transparencia'!$H$3:$M$17,2,0)),"",VLOOKUP(AL251,'Listas Ley Transparencia'!$H$3:$M$17,2,0))</f>
        <v/>
      </c>
      <c r="AO251" s="292" t="str">
        <f>IF(ISERROR(VLOOKUP(AL251,'Listas Ley Transparencia'!$H$3:$M$17,3,0)),"",VLOOKUP(AL251,'Listas Ley Transparencia'!$H$3:$M$17,3,0))</f>
        <v/>
      </c>
      <c r="AP251" s="292" t="str">
        <f>IF(ISERROR(VLOOKUP(AL251,'Listas Ley Transparencia'!$H$3:$M$17,4,0)),"",VLOOKUP(AL251,'Listas Ley Transparencia'!$H$3:$M$17,4,0))</f>
        <v/>
      </c>
      <c r="AQ251" s="293" t="str">
        <f>IF(ISERROR(VLOOKUP(AL251,'Listas Ley Transparencia'!$H$3:$M$17,6,0)),"",VLOOKUP(AL251,'Listas Ley Transparencia'!$H$3:$M$17,6,0))</f>
        <v/>
      </c>
      <c r="AR251" s="277"/>
      <c r="AS251" s="249"/>
      <c r="AT251" s="278"/>
      <c r="AU251" s="278"/>
      <c r="AV251" s="240"/>
      <c r="AW251" s="301"/>
      <c r="AX251" s="302"/>
      <c r="AY251" s="303"/>
      <c r="AZ251" s="303"/>
      <c r="BA251" s="304" t="str">
        <f t="shared" si="7"/>
        <v>No</v>
      </c>
    </row>
    <row r="252" spans="1:53" ht="93" customHeight="1">
      <c r="A252" s="241">
        <v>250</v>
      </c>
      <c r="B252" s="242"/>
      <c r="C252" s="242"/>
      <c r="D252" s="242"/>
      <c r="E252" s="243"/>
      <c r="F252" s="242"/>
      <c r="G252" s="242"/>
      <c r="H252" s="242"/>
      <c r="I252" s="253"/>
      <c r="J252" s="253"/>
      <c r="K252" s="245"/>
      <c r="L252" s="246"/>
      <c r="M252" s="268"/>
      <c r="N252" s="271"/>
      <c r="O252" s="270">
        <f>IFERROR(VLOOKUP(N252,'Listas Generales'!$B$25:$C$29,2,0),0)</f>
        <v>0</v>
      </c>
      <c r="P252" s="271"/>
      <c r="Q252" s="270">
        <f>IFERROR(VLOOKUP(P252,'Listas Generales'!$B$32:$C$36,2,0),0)</f>
        <v>0</v>
      </c>
      <c r="R252" s="271"/>
      <c r="S252" s="270">
        <f>IFERROR(VLOOKUP(R252,'Listas Generales'!$B$40:$C$44,2,0),0)</f>
        <v>0</v>
      </c>
      <c r="T252" s="272">
        <f t="shared" si="6"/>
        <v>0</v>
      </c>
      <c r="U252" s="271" t="str">
        <f>IFERROR(VLOOKUP(T252,'Listas Generales'!$B$4:$C$7,2,0),"-")</f>
        <v>Sin clasificar</v>
      </c>
      <c r="V252" s="247"/>
      <c r="W252" s="277"/>
      <c r="X252" s="278"/>
      <c r="Y252" s="278"/>
      <c r="Z252" s="278"/>
      <c r="AA252" s="278"/>
      <c r="AB252" s="279"/>
      <c r="AC252" s="288"/>
      <c r="AD252" s="283"/>
      <c r="AE252" s="283"/>
      <c r="AF252" s="283"/>
      <c r="AG252" s="283"/>
      <c r="AH252" s="286"/>
      <c r="AI252" s="312"/>
      <c r="AJ252" s="286"/>
      <c r="AK252" s="312"/>
      <c r="AL252" s="283"/>
      <c r="AM252" s="250"/>
      <c r="AN252" s="291" t="str">
        <f>IF(ISERROR(VLOOKUP(AL252,'Listas Ley Transparencia'!$H$3:$M$17,2,0)),"",VLOOKUP(AL252,'Listas Ley Transparencia'!$H$3:$M$17,2,0))</f>
        <v/>
      </c>
      <c r="AO252" s="292" t="str">
        <f>IF(ISERROR(VLOOKUP(AL252,'Listas Ley Transparencia'!$H$3:$M$17,3,0)),"",VLOOKUP(AL252,'Listas Ley Transparencia'!$H$3:$M$17,3,0))</f>
        <v/>
      </c>
      <c r="AP252" s="292" t="str">
        <f>IF(ISERROR(VLOOKUP(AL252,'Listas Ley Transparencia'!$H$3:$M$17,4,0)),"",VLOOKUP(AL252,'Listas Ley Transparencia'!$H$3:$M$17,4,0))</f>
        <v/>
      </c>
      <c r="AQ252" s="293" t="str">
        <f>IF(ISERROR(VLOOKUP(AL252,'Listas Ley Transparencia'!$H$3:$M$17,6,0)),"",VLOOKUP(AL252,'Listas Ley Transparencia'!$H$3:$M$17,6,0))</f>
        <v/>
      </c>
      <c r="AR252" s="277"/>
      <c r="AS252" s="249"/>
      <c r="AT252" s="278"/>
      <c r="AU252" s="278"/>
      <c r="AV252" s="240"/>
      <c r="AW252" s="301"/>
      <c r="AX252" s="302"/>
      <c r="AY252" s="303"/>
      <c r="AZ252" s="303"/>
      <c r="BA252" s="304" t="str">
        <f t="shared" si="7"/>
        <v>No</v>
      </c>
    </row>
    <row r="253" spans="1:53" ht="93" customHeight="1">
      <c r="A253" s="241">
        <v>251</v>
      </c>
      <c r="B253" s="242"/>
      <c r="C253" s="242"/>
      <c r="D253" s="242"/>
      <c r="E253" s="243"/>
      <c r="F253" s="242"/>
      <c r="G253" s="242"/>
      <c r="H253" s="242"/>
      <c r="I253" s="253"/>
      <c r="J253" s="253"/>
      <c r="K253" s="245"/>
      <c r="L253" s="246"/>
      <c r="M253" s="268"/>
      <c r="N253" s="271"/>
      <c r="O253" s="270">
        <f>IFERROR(VLOOKUP(N253,'Listas Generales'!$B$25:$C$29,2,0),0)</f>
        <v>0</v>
      </c>
      <c r="P253" s="271"/>
      <c r="Q253" s="270">
        <f>IFERROR(VLOOKUP(P253,'Listas Generales'!$B$32:$C$36,2,0),0)</f>
        <v>0</v>
      </c>
      <c r="R253" s="271"/>
      <c r="S253" s="270">
        <f>IFERROR(VLOOKUP(R253,'Listas Generales'!$B$40:$C$44,2,0),0)</f>
        <v>0</v>
      </c>
      <c r="T253" s="272">
        <f t="shared" si="6"/>
        <v>0</v>
      </c>
      <c r="U253" s="271" t="str">
        <f>IFERROR(VLOOKUP(T253,'Listas Generales'!$B$4:$C$7,2,0),"-")</f>
        <v>Sin clasificar</v>
      </c>
      <c r="V253" s="247"/>
      <c r="W253" s="277"/>
      <c r="X253" s="278"/>
      <c r="Y253" s="278"/>
      <c r="Z253" s="278"/>
      <c r="AA253" s="278"/>
      <c r="AB253" s="279"/>
      <c r="AC253" s="288"/>
      <c r="AD253" s="283"/>
      <c r="AE253" s="283"/>
      <c r="AF253" s="283"/>
      <c r="AG253" s="283"/>
      <c r="AH253" s="286"/>
      <c r="AI253" s="312"/>
      <c r="AJ253" s="286"/>
      <c r="AK253" s="312"/>
      <c r="AL253" s="283"/>
      <c r="AM253" s="250"/>
      <c r="AN253" s="291" t="str">
        <f>IF(ISERROR(VLOOKUP(AL253,'Listas Ley Transparencia'!$H$3:$M$17,2,0)),"",VLOOKUP(AL253,'Listas Ley Transparencia'!$H$3:$M$17,2,0))</f>
        <v/>
      </c>
      <c r="AO253" s="292" t="str">
        <f>IF(ISERROR(VLOOKUP(AL253,'Listas Ley Transparencia'!$H$3:$M$17,3,0)),"",VLOOKUP(AL253,'Listas Ley Transparencia'!$H$3:$M$17,3,0))</f>
        <v/>
      </c>
      <c r="AP253" s="292" t="str">
        <f>IF(ISERROR(VLOOKUP(AL253,'Listas Ley Transparencia'!$H$3:$M$17,4,0)),"",VLOOKUP(AL253,'Listas Ley Transparencia'!$H$3:$M$17,4,0))</f>
        <v/>
      </c>
      <c r="AQ253" s="293" t="str">
        <f>IF(ISERROR(VLOOKUP(AL253,'Listas Ley Transparencia'!$H$3:$M$17,6,0)),"",VLOOKUP(AL253,'Listas Ley Transparencia'!$H$3:$M$17,6,0))</f>
        <v/>
      </c>
      <c r="AR253" s="277"/>
      <c r="AS253" s="249"/>
      <c r="AT253" s="278"/>
      <c r="AU253" s="278"/>
      <c r="AV253" s="240"/>
      <c r="AW253" s="301"/>
      <c r="AX253" s="302"/>
      <c r="AY253" s="303"/>
      <c r="AZ253" s="303"/>
      <c r="BA253" s="304" t="str">
        <f t="shared" si="7"/>
        <v>No</v>
      </c>
    </row>
    <row r="254" spans="1:53" ht="93" customHeight="1">
      <c r="A254" s="241">
        <v>252</v>
      </c>
      <c r="B254" s="242"/>
      <c r="C254" s="242"/>
      <c r="D254" s="242"/>
      <c r="E254" s="243"/>
      <c r="F254" s="242"/>
      <c r="G254" s="242"/>
      <c r="H254" s="242"/>
      <c r="I254" s="253"/>
      <c r="J254" s="253"/>
      <c r="K254" s="245"/>
      <c r="L254" s="246"/>
      <c r="M254" s="268"/>
      <c r="N254" s="271"/>
      <c r="O254" s="270">
        <f>IFERROR(VLOOKUP(N254,'Listas Generales'!$B$25:$C$29,2,0),0)</f>
        <v>0</v>
      </c>
      <c r="P254" s="271"/>
      <c r="Q254" s="270">
        <f>IFERROR(VLOOKUP(P254,'Listas Generales'!$B$32:$C$36,2,0),0)</f>
        <v>0</v>
      </c>
      <c r="R254" s="271"/>
      <c r="S254" s="270">
        <f>IFERROR(VLOOKUP(R254,'Listas Generales'!$B$40:$C$44,2,0),0)</f>
        <v>0</v>
      </c>
      <c r="T254" s="272">
        <f t="shared" si="6"/>
        <v>0</v>
      </c>
      <c r="U254" s="271" t="str">
        <f>IFERROR(VLOOKUP(T254,'Listas Generales'!$B$4:$C$7,2,0),"-")</f>
        <v>Sin clasificar</v>
      </c>
      <c r="V254" s="247"/>
      <c r="W254" s="277"/>
      <c r="X254" s="278"/>
      <c r="Y254" s="278"/>
      <c r="Z254" s="278"/>
      <c r="AA254" s="278"/>
      <c r="AB254" s="279"/>
      <c r="AC254" s="288"/>
      <c r="AD254" s="283"/>
      <c r="AE254" s="283"/>
      <c r="AF254" s="283"/>
      <c r="AG254" s="283"/>
      <c r="AH254" s="286"/>
      <c r="AI254" s="312"/>
      <c r="AJ254" s="286"/>
      <c r="AK254" s="312"/>
      <c r="AL254" s="283"/>
      <c r="AM254" s="250"/>
      <c r="AN254" s="291" t="str">
        <f>IF(ISERROR(VLOOKUP(AL254,'Listas Ley Transparencia'!$H$3:$M$17,2,0)),"",VLOOKUP(AL254,'Listas Ley Transparencia'!$H$3:$M$17,2,0))</f>
        <v/>
      </c>
      <c r="AO254" s="292" t="str">
        <f>IF(ISERROR(VLOOKUP(AL254,'Listas Ley Transparencia'!$H$3:$M$17,3,0)),"",VLOOKUP(AL254,'Listas Ley Transparencia'!$H$3:$M$17,3,0))</f>
        <v/>
      </c>
      <c r="AP254" s="292" t="str">
        <f>IF(ISERROR(VLOOKUP(AL254,'Listas Ley Transparencia'!$H$3:$M$17,4,0)),"",VLOOKUP(AL254,'Listas Ley Transparencia'!$H$3:$M$17,4,0))</f>
        <v/>
      </c>
      <c r="AQ254" s="293" t="str">
        <f>IF(ISERROR(VLOOKUP(AL254,'Listas Ley Transparencia'!$H$3:$M$17,6,0)),"",VLOOKUP(AL254,'Listas Ley Transparencia'!$H$3:$M$17,6,0))</f>
        <v/>
      </c>
      <c r="AR254" s="277"/>
      <c r="AS254" s="249"/>
      <c r="AT254" s="278"/>
      <c r="AU254" s="278"/>
      <c r="AV254" s="240"/>
      <c r="AW254" s="301"/>
      <c r="AX254" s="302"/>
      <c r="AY254" s="303"/>
      <c r="AZ254" s="303"/>
      <c r="BA254" s="304" t="str">
        <f t="shared" si="7"/>
        <v>No</v>
      </c>
    </row>
    <row r="255" spans="1:53" ht="93" customHeight="1">
      <c r="A255" s="241">
        <v>253</v>
      </c>
      <c r="B255" s="242"/>
      <c r="C255" s="242"/>
      <c r="D255" s="242"/>
      <c r="E255" s="243"/>
      <c r="F255" s="242"/>
      <c r="G255" s="242"/>
      <c r="H255" s="242"/>
      <c r="I255" s="253"/>
      <c r="J255" s="253"/>
      <c r="K255" s="245"/>
      <c r="L255" s="246"/>
      <c r="M255" s="268"/>
      <c r="N255" s="271"/>
      <c r="O255" s="270">
        <f>IFERROR(VLOOKUP(N255,'Listas Generales'!$B$25:$C$29,2,0),0)</f>
        <v>0</v>
      </c>
      <c r="P255" s="271"/>
      <c r="Q255" s="270">
        <f>IFERROR(VLOOKUP(P255,'Listas Generales'!$B$32:$C$36,2,0),0)</f>
        <v>0</v>
      </c>
      <c r="R255" s="271"/>
      <c r="S255" s="270">
        <f>IFERROR(VLOOKUP(R255,'Listas Generales'!$B$40:$C$44,2,0),0)</f>
        <v>0</v>
      </c>
      <c r="T255" s="272">
        <f t="shared" si="6"/>
        <v>0</v>
      </c>
      <c r="U255" s="271" t="str">
        <f>IFERROR(VLOOKUP(T255,'Listas Generales'!$B$4:$C$7,2,0),"-")</f>
        <v>Sin clasificar</v>
      </c>
      <c r="V255" s="247"/>
      <c r="W255" s="277"/>
      <c r="X255" s="278"/>
      <c r="Y255" s="278"/>
      <c r="Z255" s="278"/>
      <c r="AA255" s="278"/>
      <c r="AB255" s="279"/>
      <c r="AC255" s="288"/>
      <c r="AD255" s="283"/>
      <c r="AE255" s="283"/>
      <c r="AF255" s="283"/>
      <c r="AG255" s="283"/>
      <c r="AH255" s="286"/>
      <c r="AI255" s="312"/>
      <c r="AJ255" s="286"/>
      <c r="AK255" s="312"/>
      <c r="AL255" s="283"/>
      <c r="AM255" s="250"/>
      <c r="AN255" s="291" t="str">
        <f>IF(ISERROR(VLOOKUP(AL255,'Listas Ley Transparencia'!$H$3:$M$17,2,0)),"",VLOOKUP(AL255,'Listas Ley Transparencia'!$H$3:$M$17,2,0))</f>
        <v/>
      </c>
      <c r="AO255" s="292" t="str">
        <f>IF(ISERROR(VLOOKUP(AL255,'Listas Ley Transparencia'!$H$3:$M$17,3,0)),"",VLOOKUP(AL255,'Listas Ley Transparencia'!$H$3:$M$17,3,0))</f>
        <v/>
      </c>
      <c r="AP255" s="292" t="str">
        <f>IF(ISERROR(VLOOKUP(AL255,'Listas Ley Transparencia'!$H$3:$M$17,4,0)),"",VLOOKUP(AL255,'Listas Ley Transparencia'!$H$3:$M$17,4,0))</f>
        <v/>
      </c>
      <c r="AQ255" s="293" t="str">
        <f>IF(ISERROR(VLOOKUP(AL255,'Listas Ley Transparencia'!$H$3:$M$17,6,0)),"",VLOOKUP(AL255,'Listas Ley Transparencia'!$H$3:$M$17,6,0))</f>
        <v/>
      </c>
      <c r="AR255" s="277"/>
      <c r="AS255" s="249"/>
      <c r="AT255" s="278"/>
      <c r="AU255" s="278"/>
      <c r="AV255" s="240"/>
      <c r="AW255" s="301"/>
      <c r="AX255" s="302"/>
      <c r="AY255" s="303"/>
      <c r="AZ255" s="303"/>
      <c r="BA255" s="304" t="str">
        <f t="shared" si="7"/>
        <v>No</v>
      </c>
    </row>
    <row r="256" spans="1:53" ht="93" customHeight="1">
      <c r="A256" s="241">
        <v>254</v>
      </c>
      <c r="B256" s="242"/>
      <c r="C256" s="242"/>
      <c r="D256" s="242"/>
      <c r="E256" s="243"/>
      <c r="F256" s="242"/>
      <c r="G256" s="242"/>
      <c r="H256" s="242"/>
      <c r="I256" s="253"/>
      <c r="J256" s="253"/>
      <c r="K256" s="245"/>
      <c r="L256" s="246"/>
      <c r="M256" s="268"/>
      <c r="N256" s="271"/>
      <c r="O256" s="270">
        <f>IFERROR(VLOOKUP(N256,'Listas Generales'!$B$25:$C$29,2,0),0)</f>
        <v>0</v>
      </c>
      <c r="P256" s="271"/>
      <c r="Q256" s="270">
        <f>IFERROR(VLOOKUP(P256,'Listas Generales'!$B$32:$C$36,2,0),0)</f>
        <v>0</v>
      </c>
      <c r="R256" s="271"/>
      <c r="S256" s="270">
        <f>IFERROR(VLOOKUP(R256,'Listas Generales'!$B$40:$C$44,2,0),0)</f>
        <v>0</v>
      </c>
      <c r="T256" s="272">
        <f t="shared" si="6"/>
        <v>0</v>
      </c>
      <c r="U256" s="271" t="str">
        <f>IFERROR(VLOOKUP(T256,'Listas Generales'!$B$4:$C$7,2,0),"-")</f>
        <v>Sin clasificar</v>
      </c>
      <c r="V256" s="247"/>
      <c r="W256" s="277"/>
      <c r="X256" s="278"/>
      <c r="Y256" s="278"/>
      <c r="Z256" s="278"/>
      <c r="AA256" s="278"/>
      <c r="AB256" s="279"/>
      <c r="AC256" s="288"/>
      <c r="AD256" s="283"/>
      <c r="AE256" s="283"/>
      <c r="AF256" s="283"/>
      <c r="AG256" s="283"/>
      <c r="AH256" s="286"/>
      <c r="AI256" s="312"/>
      <c r="AJ256" s="286"/>
      <c r="AK256" s="312"/>
      <c r="AL256" s="283"/>
      <c r="AM256" s="250"/>
      <c r="AN256" s="291" t="str">
        <f>IF(ISERROR(VLOOKUP(AL256,'Listas Ley Transparencia'!$H$3:$M$17,2,0)),"",VLOOKUP(AL256,'Listas Ley Transparencia'!$H$3:$M$17,2,0))</f>
        <v/>
      </c>
      <c r="AO256" s="292" t="str">
        <f>IF(ISERROR(VLOOKUP(AL256,'Listas Ley Transparencia'!$H$3:$M$17,3,0)),"",VLOOKUP(AL256,'Listas Ley Transparencia'!$H$3:$M$17,3,0))</f>
        <v/>
      </c>
      <c r="AP256" s="292" t="str">
        <f>IF(ISERROR(VLOOKUP(AL256,'Listas Ley Transparencia'!$H$3:$M$17,4,0)),"",VLOOKUP(AL256,'Listas Ley Transparencia'!$H$3:$M$17,4,0))</f>
        <v/>
      </c>
      <c r="AQ256" s="293" t="str">
        <f>IF(ISERROR(VLOOKUP(AL256,'Listas Ley Transparencia'!$H$3:$M$17,6,0)),"",VLOOKUP(AL256,'Listas Ley Transparencia'!$H$3:$M$17,6,0))</f>
        <v/>
      </c>
      <c r="AR256" s="277"/>
      <c r="AS256" s="249"/>
      <c r="AT256" s="278"/>
      <c r="AU256" s="278"/>
      <c r="AV256" s="240"/>
      <c r="AW256" s="301"/>
      <c r="AX256" s="302"/>
      <c r="AY256" s="303"/>
      <c r="AZ256" s="303"/>
      <c r="BA256" s="304" t="str">
        <f t="shared" si="7"/>
        <v>No</v>
      </c>
    </row>
    <row r="257" spans="1:53" ht="93" customHeight="1">
      <c r="A257" s="241">
        <v>255</v>
      </c>
      <c r="B257" s="242"/>
      <c r="C257" s="242"/>
      <c r="D257" s="242"/>
      <c r="E257" s="243"/>
      <c r="F257" s="242"/>
      <c r="G257" s="242"/>
      <c r="H257" s="242"/>
      <c r="I257" s="253"/>
      <c r="J257" s="253"/>
      <c r="K257" s="245"/>
      <c r="L257" s="246"/>
      <c r="M257" s="268"/>
      <c r="N257" s="271"/>
      <c r="O257" s="270">
        <f>IFERROR(VLOOKUP(N257,'Listas Generales'!$B$25:$C$29,2,0),0)</f>
        <v>0</v>
      </c>
      <c r="P257" s="271"/>
      <c r="Q257" s="270">
        <f>IFERROR(VLOOKUP(P257,'Listas Generales'!$B$32:$C$36,2,0),0)</f>
        <v>0</v>
      </c>
      <c r="R257" s="271"/>
      <c r="S257" s="270">
        <f>IFERROR(VLOOKUP(R257,'Listas Generales'!$B$40:$C$44,2,0),0)</f>
        <v>0</v>
      </c>
      <c r="T257" s="272">
        <f t="shared" si="6"/>
        <v>0</v>
      </c>
      <c r="U257" s="271" t="str">
        <f>IFERROR(VLOOKUP(T257,'Listas Generales'!$B$4:$C$7,2,0),"-")</f>
        <v>Sin clasificar</v>
      </c>
      <c r="V257" s="247"/>
      <c r="W257" s="277"/>
      <c r="X257" s="278"/>
      <c r="Y257" s="278"/>
      <c r="Z257" s="278"/>
      <c r="AA257" s="278"/>
      <c r="AB257" s="279"/>
      <c r="AC257" s="288"/>
      <c r="AD257" s="283"/>
      <c r="AE257" s="283"/>
      <c r="AF257" s="283"/>
      <c r="AG257" s="283"/>
      <c r="AH257" s="286"/>
      <c r="AI257" s="312"/>
      <c r="AJ257" s="286"/>
      <c r="AK257" s="312"/>
      <c r="AL257" s="283"/>
      <c r="AM257" s="250"/>
      <c r="AN257" s="291" t="str">
        <f>IF(ISERROR(VLOOKUP(AL257,'Listas Ley Transparencia'!$H$3:$M$17,2,0)),"",VLOOKUP(AL257,'Listas Ley Transparencia'!$H$3:$M$17,2,0))</f>
        <v/>
      </c>
      <c r="AO257" s="292" t="str">
        <f>IF(ISERROR(VLOOKUP(AL257,'Listas Ley Transparencia'!$H$3:$M$17,3,0)),"",VLOOKUP(AL257,'Listas Ley Transparencia'!$H$3:$M$17,3,0))</f>
        <v/>
      </c>
      <c r="AP257" s="292" t="str">
        <f>IF(ISERROR(VLOOKUP(AL257,'Listas Ley Transparencia'!$H$3:$M$17,4,0)),"",VLOOKUP(AL257,'Listas Ley Transparencia'!$H$3:$M$17,4,0))</f>
        <v/>
      </c>
      <c r="AQ257" s="293" t="str">
        <f>IF(ISERROR(VLOOKUP(AL257,'Listas Ley Transparencia'!$H$3:$M$17,6,0)),"",VLOOKUP(AL257,'Listas Ley Transparencia'!$H$3:$M$17,6,0))</f>
        <v/>
      </c>
      <c r="AR257" s="277"/>
      <c r="AS257" s="249"/>
      <c r="AT257" s="278"/>
      <c r="AU257" s="278"/>
      <c r="AV257" s="240"/>
      <c r="AW257" s="301"/>
      <c r="AX257" s="302"/>
      <c r="AY257" s="303"/>
      <c r="AZ257" s="303"/>
      <c r="BA257" s="304" t="str">
        <f t="shared" si="7"/>
        <v>No</v>
      </c>
    </row>
    <row r="258" spans="1:53" ht="93" customHeight="1">
      <c r="A258" s="241">
        <v>256</v>
      </c>
      <c r="B258" s="242"/>
      <c r="C258" s="242"/>
      <c r="D258" s="242"/>
      <c r="E258" s="243"/>
      <c r="F258" s="242"/>
      <c r="G258" s="242"/>
      <c r="H258" s="242"/>
      <c r="I258" s="253"/>
      <c r="J258" s="253"/>
      <c r="K258" s="245"/>
      <c r="L258" s="246"/>
      <c r="M258" s="268"/>
      <c r="N258" s="271"/>
      <c r="O258" s="270">
        <f>IFERROR(VLOOKUP(N258,'Listas Generales'!$B$25:$C$29,2,0),0)</f>
        <v>0</v>
      </c>
      <c r="P258" s="271"/>
      <c r="Q258" s="270">
        <f>IFERROR(VLOOKUP(P258,'Listas Generales'!$B$32:$C$36,2,0),0)</f>
        <v>0</v>
      </c>
      <c r="R258" s="271"/>
      <c r="S258" s="270">
        <f>IFERROR(VLOOKUP(R258,'Listas Generales'!$B$40:$C$44,2,0),0)</f>
        <v>0</v>
      </c>
      <c r="T258" s="272">
        <f t="shared" si="6"/>
        <v>0</v>
      </c>
      <c r="U258" s="271" t="str">
        <f>IFERROR(VLOOKUP(T258,'Listas Generales'!$B$4:$C$7,2,0),"-")</f>
        <v>Sin clasificar</v>
      </c>
      <c r="V258" s="247"/>
      <c r="W258" s="277"/>
      <c r="X258" s="278"/>
      <c r="Y258" s="278"/>
      <c r="Z258" s="278"/>
      <c r="AA258" s="278"/>
      <c r="AB258" s="279"/>
      <c r="AC258" s="288"/>
      <c r="AD258" s="283"/>
      <c r="AE258" s="283"/>
      <c r="AF258" s="283"/>
      <c r="AG258" s="283"/>
      <c r="AH258" s="286"/>
      <c r="AI258" s="312"/>
      <c r="AJ258" s="286"/>
      <c r="AK258" s="312"/>
      <c r="AL258" s="283"/>
      <c r="AM258" s="250"/>
      <c r="AN258" s="291" t="str">
        <f>IF(ISERROR(VLOOKUP(AL258,'Listas Ley Transparencia'!$H$3:$M$17,2,0)),"",VLOOKUP(AL258,'Listas Ley Transparencia'!$H$3:$M$17,2,0))</f>
        <v/>
      </c>
      <c r="AO258" s="292" t="str">
        <f>IF(ISERROR(VLOOKUP(AL258,'Listas Ley Transparencia'!$H$3:$M$17,3,0)),"",VLOOKUP(AL258,'Listas Ley Transparencia'!$H$3:$M$17,3,0))</f>
        <v/>
      </c>
      <c r="AP258" s="292" t="str">
        <f>IF(ISERROR(VLOOKUP(AL258,'Listas Ley Transparencia'!$H$3:$M$17,4,0)),"",VLOOKUP(AL258,'Listas Ley Transparencia'!$H$3:$M$17,4,0))</f>
        <v/>
      </c>
      <c r="AQ258" s="293" t="str">
        <f>IF(ISERROR(VLOOKUP(AL258,'Listas Ley Transparencia'!$H$3:$M$17,6,0)),"",VLOOKUP(AL258,'Listas Ley Transparencia'!$H$3:$M$17,6,0))</f>
        <v/>
      </c>
      <c r="AR258" s="277"/>
      <c r="AS258" s="249"/>
      <c r="AT258" s="278"/>
      <c r="AU258" s="278"/>
      <c r="AV258" s="240"/>
      <c r="AW258" s="301"/>
      <c r="AX258" s="302"/>
      <c r="AY258" s="303"/>
      <c r="AZ258" s="303"/>
      <c r="BA258" s="304" t="str">
        <f t="shared" si="7"/>
        <v>No</v>
      </c>
    </row>
    <row r="259" spans="1:53" ht="93" customHeight="1">
      <c r="A259" s="241">
        <v>257</v>
      </c>
      <c r="B259" s="242"/>
      <c r="C259" s="242"/>
      <c r="D259" s="242"/>
      <c r="E259" s="243"/>
      <c r="F259" s="242"/>
      <c r="G259" s="242"/>
      <c r="H259" s="242"/>
      <c r="I259" s="253"/>
      <c r="J259" s="253"/>
      <c r="K259" s="245"/>
      <c r="L259" s="246"/>
      <c r="M259" s="268"/>
      <c r="N259" s="271"/>
      <c r="O259" s="270">
        <f>IFERROR(VLOOKUP(N259,'Listas Generales'!$B$25:$C$29,2,0),0)</f>
        <v>0</v>
      </c>
      <c r="P259" s="271"/>
      <c r="Q259" s="270">
        <f>IFERROR(VLOOKUP(P259,'Listas Generales'!$B$32:$C$36,2,0),0)</f>
        <v>0</v>
      </c>
      <c r="R259" s="271"/>
      <c r="S259" s="270">
        <f>IFERROR(VLOOKUP(R259,'Listas Generales'!$B$40:$C$44,2,0),0)</f>
        <v>0</v>
      </c>
      <c r="T259" s="272">
        <f t="shared" ref="T259:T301" si="8">IF(OR(O259=0,Q259=0,S259=0),0,IF(AND(O259=1,Q259=1,S259=1),1,(IF(OR(AND(O259=5,Q259=5),AND(Q259=5,S259=5),AND(O259=5,S259=5),AND(O259=5,Q259=5,S259=5)),5,3))))</f>
        <v>0</v>
      </c>
      <c r="U259" s="271" t="str">
        <f>IFERROR(VLOOKUP(T259,'Listas Generales'!$B$4:$C$7,2,0),"-")</f>
        <v>Sin clasificar</v>
      </c>
      <c r="V259" s="247"/>
      <c r="W259" s="277"/>
      <c r="X259" s="278"/>
      <c r="Y259" s="278"/>
      <c r="Z259" s="278"/>
      <c r="AA259" s="278"/>
      <c r="AB259" s="279"/>
      <c r="AC259" s="288"/>
      <c r="AD259" s="283"/>
      <c r="AE259" s="283"/>
      <c r="AF259" s="283"/>
      <c r="AG259" s="283"/>
      <c r="AH259" s="286"/>
      <c r="AI259" s="312"/>
      <c r="AJ259" s="286"/>
      <c r="AK259" s="312"/>
      <c r="AL259" s="283"/>
      <c r="AM259" s="250"/>
      <c r="AN259" s="291" t="str">
        <f>IF(ISERROR(VLOOKUP(AL259,'Listas Ley Transparencia'!$H$3:$M$17,2,0)),"",VLOOKUP(AL259,'Listas Ley Transparencia'!$H$3:$M$17,2,0))</f>
        <v/>
      </c>
      <c r="AO259" s="292" t="str">
        <f>IF(ISERROR(VLOOKUP(AL259,'Listas Ley Transparencia'!$H$3:$M$17,3,0)),"",VLOOKUP(AL259,'Listas Ley Transparencia'!$H$3:$M$17,3,0))</f>
        <v/>
      </c>
      <c r="AP259" s="292" t="str">
        <f>IF(ISERROR(VLOOKUP(AL259,'Listas Ley Transparencia'!$H$3:$M$17,4,0)),"",VLOOKUP(AL259,'Listas Ley Transparencia'!$H$3:$M$17,4,0))</f>
        <v/>
      </c>
      <c r="AQ259" s="293" t="str">
        <f>IF(ISERROR(VLOOKUP(AL259,'Listas Ley Transparencia'!$H$3:$M$17,6,0)),"",VLOOKUP(AL259,'Listas Ley Transparencia'!$H$3:$M$17,6,0))</f>
        <v/>
      </c>
      <c r="AR259" s="277"/>
      <c r="AS259" s="249"/>
      <c r="AT259" s="278"/>
      <c r="AU259" s="278"/>
      <c r="AV259" s="240"/>
      <c r="AW259" s="301"/>
      <c r="AX259" s="302"/>
      <c r="AY259" s="303"/>
      <c r="AZ259" s="303"/>
      <c r="BA259" s="304" t="str">
        <f t="shared" ref="BA259:BA301" si="9">IF(OR(AX259="Si",AY259="Si",AZ259="Si"),"Si","No")</f>
        <v>No</v>
      </c>
    </row>
    <row r="260" spans="1:53" ht="93" customHeight="1">
      <c r="A260" s="241">
        <v>258</v>
      </c>
      <c r="B260" s="242"/>
      <c r="C260" s="242"/>
      <c r="D260" s="242"/>
      <c r="E260" s="243"/>
      <c r="F260" s="242"/>
      <c r="G260" s="242"/>
      <c r="H260" s="242"/>
      <c r="I260" s="253"/>
      <c r="J260" s="253"/>
      <c r="K260" s="245"/>
      <c r="L260" s="246"/>
      <c r="M260" s="268"/>
      <c r="N260" s="271"/>
      <c r="O260" s="270">
        <f>IFERROR(VLOOKUP(N260,'Listas Generales'!$B$25:$C$29,2,0),0)</f>
        <v>0</v>
      </c>
      <c r="P260" s="271"/>
      <c r="Q260" s="270">
        <f>IFERROR(VLOOKUP(P260,'Listas Generales'!$B$32:$C$36,2,0),0)</f>
        <v>0</v>
      </c>
      <c r="R260" s="271"/>
      <c r="S260" s="270">
        <f>IFERROR(VLOOKUP(R260,'Listas Generales'!$B$40:$C$44,2,0),0)</f>
        <v>0</v>
      </c>
      <c r="T260" s="272">
        <f t="shared" si="8"/>
        <v>0</v>
      </c>
      <c r="U260" s="271" t="str">
        <f>IFERROR(VLOOKUP(T260,'Listas Generales'!$B$4:$C$7,2,0),"-")</f>
        <v>Sin clasificar</v>
      </c>
      <c r="V260" s="247"/>
      <c r="W260" s="277"/>
      <c r="X260" s="278"/>
      <c r="Y260" s="278"/>
      <c r="Z260" s="278"/>
      <c r="AA260" s="278"/>
      <c r="AB260" s="279"/>
      <c r="AC260" s="288"/>
      <c r="AD260" s="283"/>
      <c r="AE260" s="283"/>
      <c r="AF260" s="283"/>
      <c r="AG260" s="283"/>
      <c r="AH260" s="286"/>
      <c r="AI260" s="312"/>
      <c r="AJ260" s="286"/>
      <c r="AK260" s="312"/>
      <c r="AL260" s="283"/>
      <c r="AM260" s="250"/>
      <c r="AN260" s="291" t="str">
        <f>IF(ISERROR(VLOOKUP(AL260,'Listas Ley Transparencia'!$H$3:$M$17,2,0)),"",VLOOKUP(AL260,'Listas Ley Transparencia'!$H$3:$M$17,2,0))</f>
        <v/>
      </c>
      <c r="AO260" s="292" t="str">
        <f>IF(ISERROR(VLOOKUP(AL260,'Listas Ley Transparencia'!$H$3:$M$17,3,0)),"",VLOOKUP(AL260,'Listas Ley Transparencia'!$H$3:$M$17,3,0))</f>
        <v/>
      </c>
      <c r="AP260" s="292" t="str">
        <f>IF(ISERROR(VLOOKUP(AL260,'Listas Ley Transparencia'!$H$3:$M$17,4,0)),"",VLOOKUP(AL260,'Listas Ley Transparencia'!$H$3:$M$17,4,0))</f>
        <v/>
      </c>
      <c r="AQ260" s="293" t="str">
        <f>IF(ISERROR(VLOOKUP(AL260,'Listas Ley Transparencia'!$H$3:$M$17,6,0)),"",VLOOKUP(AL260,'Listas Ley Transparencia'!$H$3:$M$17,6,0))</f>
        <v/>
      </c>
      <c r="AR260" s="277"/>
      <c r="AS260" s="249"/>
      <c r="AT260" s="278"/>
      <c r="AU260" s="278"/>
      <c r="AV260" s="240"/>
      <c r="AW260" s="301"/>
      <c r="AX260" s="302"/>
      <c r="AY260" s="303"/>
      <c r="AZ260" s="303"/>
      <c r="BA260" s="304" t="str">
        <f t="shared" si="9"/>
        <v>No</v>
      </c>
    </row>
    <row r="261" spans="1:53" ht="93" customHeight="1">
      <c r="A261" s="241">
        <v>259</v>
      </c>
      <c r="B261" s="242"/>
      <c r="C261" s="242"/>
      <c r="D261" s="242"/>
      <c r="E261" s="243"/>
      <c r="F261" s="242"/>
      <c r="G261" s="242"/>
      <c r="H261" s="242"/>
      <c r="I261" s="253"/>
      <c r="J261" s="253"/>
      <c r="K261" s="245"/>
      <c r="L261" s="246"/>
      <c r="M261" s="268"/>
      <c r="N261" s="271"/>
      <c r="O261" s="270">
        <f>IFERROR(VLOOKUP(N261,'Listas Generales'!$B$25:$C$29,2,0),0)</f>
        <v>0</v>
      </c>
      <c r="P261" s="271"/>
      <c r="Q261" s="270">
        <f>IFERROR(VLOOKUP(P261,'Listas Generales'!$B$32:$C$36,2,0),0)</f>
        <v>0</v>
      </c>
      <c r="R261" s="271"/>
      <c r="S261" s="270">
        <f>IFERROR(VLOOKUP(R261,'Listas Generales'!$B$40:$C$44,2,0),0)</f>
        <v>0</v>
      </c>
      <c r="T261" s="272">
        <f t="shared" si="8"/>
        <v>0</v>
      </c>
      <c r="U261" s="271" t="str">
        <f>IFERROR(VLOOKUP(T261,'Listas Generales'!$B$4:$C$7,2,0),"-")</f>
        <v>Sin clasificar</v>
      </c>
      <c r="V261" s="247"/>
      <c r="W261" s="277"/>
      <c r="X261" s="278"/>
      <c r="Y261" s="278"/>
      <c r="Z261" s="278"/>
      <c r="AA261" s="278"/>
      <c r="AB261" s="279"/>
      <c r="AC261" s="288"/>
      <c r="AD261" s="283"/>
      <c r="AE261" s="283"/>
      <c r="AF261" s="283"/>
      <c r="AG261" s="283"/>
      <c r="AH261" s="286"/>
      <c r="AI261" s="312"/>
      <c r="AJ261" s="286"/>
      <c r="AK261" s="312"/>
      <c r="AL261" s="283"/>
      <c r="AM261" s="250"/>
      <c r="AN261" s="291" t="str">
        <f>IF(ISERROR(VLOOKUP(AL261,'Listas Ley Transparencia'!$H$3:$M$17,2,0)),"",VLOOKUP(AL261,'Listas Ley Transparencia'!$H$3:$M$17,2,0))</f>
        <v/>
      </c>
      <c r="AO261" s="292" t="str">
        <f>IF(ISERROR(VLOOKUP(AL261,'Listas Ley Transparencia'!$H$3:$M$17,3,0)),"",VLOOKUP(AL261,'Listas Ley Transparencia'!$H$3:$M$17,3,0))</f>
        <v/>
      </c>
      <c r="AP261" s="292" t="str">
        <f>IF(ISERROR(VLOOKUP(AL261,'Listas Ley Transparencia'!$H$3:$M$17,4,0)),"",VLOOKUP(AL261,'Listas Ley Transparencia'!$H$3:$M$17,4,0))</f>
        <v/>
      </c>
      <c r="AQ261" s="293" t="str">
        <f>IF(ISERROR(VLOOKUP(AL261,'Listas Ley Transparencia'!$H$3:$M$17,6,0)),"",VLOOKUP(AL261,'Listas Ley Transparencia'!$H$3:$M$17,6,0))</f>
        <v/>
      </c>
      <c r="AR261" s="277"/>
      <c r="AS261" s="249"/>
      <c r="AT261" s="278"/>
      <c r="AU261" s="278"/>
      <c r="AV261" s="240"/>
      <c r="AW261" s="301"/>
      <c r="AX261" s="302"/>
      <c r="AY261" s="303"/>
      <c r="AZ261" s="303"/>
      <c r="BA261" s="304" t="str">
        <f t="shared" si="9"/>
        <v>No</v>
      </c>
    </row>
    <row r="262" spans="1:53" ht="93" customHeight="1">
      <c r="A262" s="241">
        <v>260</v>
      </c>
      <c r="B262" s="242"/>
      <c r="C262" s="242"/>
      <c r="D262" s="242"/>
      <c r="E262" s="243"/>
      <c r="F262" s="242"/>
      <c r="G262" s="242"/>
      <c r="H262" s="242"/>
      <c r="I262" s="253"/>
      <c r="J262" s="253"/>
      <c r="K262" s="245"/>
      <c r="L262" s="246"/>
      <c r="M262" s="268"/>
      <c r="N262" s="271"/>
      <c r="O262" s="270">
        <f>IFERROR(VLOOKUP(N262,'Listas Generales'!$B$25:$C$29,2,0),0)</f>
        <v>0</v>
      </c>
      <c r="P262" s="271"/>
      <c r="Q262" s="270">
        <f>IFERROR(VLOOKUP(P262,'Listas Generales'!$B$32:$C$36,2,0),0)</f>
        <v>0</v>
      </c>
      <c r="R262" s="271"/>
      <c r="S262" s="270">
        <f>IFERROR(VLOOKUP(R262,'Listas Generales'!$B$40:$C$44,2,0),0)</f>
        <v>0</v>
      </c>
      <c r="T262" s="272">
        <f t="shared" si="8"/>
        <v>0</v>
      </c>
      <c r="U262" s="271" t="str">
        <f>IFERROR(VLOOKUP(T262,'Listas Generales'!$B$4:$C$7,2,0),"-")</f>
        <v>Sin clasificar</v>
      </c>
      <c r="V262" s="247"/>
      <c r="W262" s="277"/>
      <c r="X262" s="278"/>
      <c r="Y262" s="278"/>
      <c r="Z262" s="278"/>
      <c r="AA262" s="278"/>
      <c r="AB262" s="279"/>
      <c r="AC262" s="288"/>
      <c r="AD262" s="283"/>
      <c r="AE262" s="283"/>
      <c r="AF262" s="283"/>
      <c r="AG262" s="283"/>
      <c r="AH262" s="286"/>
      <c r="AI262" s="312"/>
      <c r="AJ262" s="286"/>
      <c r="AK262" s="312"/>
      <c r="AL262" s="283"/>
      <c r="AM262" s="250"/>
      <c r="AN262" s="291" t="str">
        <f>IF(ISERROR(VLOOKUP(AL262,'Listas Ley Transparencia'!$H$3:$M$17,2,0)),"",VLOOKUP(AL262,'Listas Ley Transparencia'!$H$3:$M$17,2,0))</f>
        <v/>
      </c>
      <c r="AO262" s="292" t="str">
        <f>IF(ISERROR(VLOOKUP(AL262,'Listas Ley Transparencia'!$H$3:$M$17,3,0)),"",VLOOKUP(AL262,'Listas Ley Transparencia'!$H$3:$M$17,3,0))</f>
        <v/>
      </c>
      <c r="AP262" s="292" t="str">
        <f>IF(ISERROR(VLOOKUP(AL262,'Listas Ley Transparencia'!$H$3:$M$17,4,0)),"",VLOOKUP(AL262,'Listas Ley Transparencia'!$H$3:$M$17,4,0))</f>
        <v/>
      </c>
      <c r="AQ262" s="293" t="str">
        <f>IF(ISERROR(VLOOKUP(AL262,'Listas Ley Transparencia'!$H$3:$M$17,6,0)),"",VLOOKUP(AL262,'Listas Ley Transparencia'!$H$3:$M$17,6,0))</f>
        <v/>
      </c>
      <c r="AR262" s="277"/>
      <c r="AS262" s="249"/>
      <c r="AT262" s="278"/>
      <c r="AU262" s="278"/>
      <c r="AV262" s="240"/>
      <c r="AW262" s="301"/>
      <c r="AX262" s="302"/>
      <c r="AY262" s="303"/>
      <c r="AZ262" s="303"/>
      <c r="BA262" s="304" t="str">
        <f t="shared" si="9"/>
        <v>No</v>
      </c>
    </row>
    <row r="263" spans="1:53" ht="93" customHeight="1">
      <c r="A263" s="241">
        <v>261</v>
      </c>
      <c r="B263" s="242"/>
      <c r="C263" s="242"/>
      <c r="D263" s="242"/>
      <c r="E263" s="243"/>
      <c r="F263" s="242"/>
      <c r="G263" s="242"/>
      <c r="H263" s="242"/>
      <c r="I263" s="253"/>
      <c r="J263" s="253"/>
      <c r="K263" s="245"/>
      <c r="L263" s="246"/>
      <c r="M263" s="268"/>
      <c r="N263" s="271"/>
      <c r="O263" s="270">
        <f>IFERROR(VLOOKUP(N263,'Listas Generales'!$B$25:$C$29,2,0),0)</f>
        <v>0</v>
      </c>
      <c r="P263" s="271"/>
      <c r="Q263" s="270">
        <f>IFERROR(VLOOKUP(P263,'Listas Generales'!$B$32:$C$36,2,0),0)</f>
        <v>0</v>
      </c>
      <c r="R263" s="271"/>
      <c r="S263" s="270">
        <f>IFERROR(VLOOKUP(R263,'Listas Generales'!$B$40:$C$44,2,0),0)</f>
        <v>0</v>
      </c>
      <c r="T263" s="272">
        <f t="shared" si="8"/>
        <v>0</v>
      </c>
      <c r="U263" s="271" t="str">
        <f>IFERROR(VLOOKUP(T263,'Listas Generales'!$B$4:$C$7,2,0),"-")</f>
        <v>Sin clasificar</v>
      </c>
      <c r="V263" s="247"/>
      <c r="W263" s="277"/>
      <c r="X263" s="278"/>
      <c r="Y263" s="278"/>
      <c r="Z263" s="278"/>
      <c r="AA263" s="278"/>
      <c r="AB263" s="279"/>
      <c r="AC263" s="288"/>
      <c r="AD263" s="283"/>
      <c r="AE263" s="283"/>
      <c r="AF263" s="283"/>
      <c r="AG263" s="283"/>
      <c r="AH263" s="286"/>
      <c r="AI263" s="312"/>
      <c r="AJ263" s="286"/>
      <c r="AK263" s="312"/>
      <c r="AL263" s="283"/>
      <c r="AM263" s="250"/>
      <c r="AN263" s="291" t="str">
        <f>IF(ISERROR(VLOOKUP(AL263,'Listas Ley Transparencia'!$H$3:$M$17,2,0)),"",VLOOKUP(AL263,'Listas Ley Transparencia'!$H$3:$M$17,2,0))</f>
        <v/>
      </c>
      <c r="AO263" s="292" t="str">
        <f>IF(ISERROR(VLOOKUP(AL263,'Listas Ley Transparencia'!$H$3:$M$17,3,0)),"",VLOOKUP(AL263,'Listas Ley Transparencia'!$H$3:$M$17,3,0))</f>
        <v/>
      </c>
      <c r="AP263" s="292" t="str">
        <f>IF(ISERROR(VLOOKUP(AL263,'Listas Ley Transparencia'!$H$3:$M$17,4,0)),"",VLOOKUP(AL263,'Listas Ley Transparencia'!$H$3:$M$17,4,0))</f>
        <v/>
      </c>
      <c r="AQ263" s="293" t="str">
        <f>IF(ISERROR(VLOOKUP(AL263,'Listas Ley Transparencia'!$H$3:$M$17,6,0)),"",VLOOKUP(AL263,'Listas Ley Transparencia'!$H$3:$M$17,6,0))</f>
        <v/>
      </c>
      <c r="AR263" s="277"/>
      <c r="AS263" s="249"/>
      <c r="AT263" s="278"/>
      <c r="AU263" s="278"/>
      <c r="AV263" s="240"/>
      <c r="AW263" s="301"/>
      <c r="AX263" s="302"/>
      <c r="AY263" s="303"/>
      <c r="AZ263" s="303"/>
      <c r="BA263" s="304" t="str">
        <f t="shared" si="9"/>
        <v>No</v>
      </c>
    </row>
    <row r="264" spans="1:53" ht="93" customHeight="1">
      <c r="A264" s="241">
        <v>262</v>
      </c>
      <c r="B264" s="242"/>
      <c r="C264" s="242"/>
      <c r="D264" s="242"/>
      <c r="E264" s="243"/>
      <c r="F264" s="242"/>
      <c r="G264" s="242"/>
      <c r="H264" s="242"/>
      <c r="I264" s="253"/>
      <c r="J264" s="253"/>
      <c r="K264" s="245"/>
      <c r="L264" s="246"/>
      <c r="M264" s="268"/>
      <c r="N264" s="271"/>
      <c r="O264" s="270">
        <f>IFERROR(VLOOKUP(N264,'Listas Generales'!$B$25:$C$29,2,0),0)</f>
        <v>0</v>
      </c>
      <c r="P264" s="271"/>
      <c r="Q264" s="270">
        <f>IFERROR(VLOOKUP(P264,'Listas Generales'!$B$32:$C$36,2,0),0)</f>
        <v>0</v>
      </c>
      <c r="R264" s="271"/>
      <c r="S264" s="270">
        <f>IFERROR(VLOOKUP(R264,'Listas Generales'!$B$40:$C$44,2,0),0)</f>
        <v>0</v>
      </c>
      <c r="T264" s="272">
        <f t="shared" si="8"/>
        <v>0</v>
      </c>
      <c r="U264" s="271" t="str">
        <f>IFERROR(VLOOKUP(T264,'Listas Generales'!$B$4:$C$7,2,0),"-")</f>
        <v>Sin clasificar</v>
      </c>
      <c r="V264" s="247"/>
      <c r="W264" s="277"/>
      <c r="X264" s="278"/>
      <c r="Y264" s="278"/>
      <c r="Z264" s="278"/>
      <c r="AA264" s="278"/>
      <c r="AB264" s="279"/>
      <c r="AC264" s="288"/>
      <c r="AD264" s="283"/>
      <c r="AE264" s="283"/>
      <c r="AF264" s="283"/>
      <c r="AG264" s="283"/>
      <c r="AH264" s="286"/>
      <c r="AI264" s="312"/>
      <c r="AJ264" s="286"/>
      <c r="AK264" s="312"/>
      <c r="AL264" s="283"/>
      <c r="AM264" s="250"/>
      <c r="AN264" s="291" t="str">
        <f>IF(ISERROR(VLOOKUP(AL264,'Listas Ley Transparencia'!$H$3:$M$17,2,0)),"",VLOOKUP(AL264,'Listas Ley Transparencia'!$H$3:$M$17,2,0))</f>
        <v/>
      </c>
      <c r="AO264" s="292" t="str">
        <f>IF(ISERROR(VLOOKUP(AL264,'Listas Ley Transparencia'!$H$3:$M$17,3,0)),"",VLOOKUP(AL264,'Listas Ley Transparencia'!$H$3:$M$17,3,0))</f>
        <v/>
      </c>
      <c r="AP264" s="292" t="str">
        <f>IF(ISERROR(VLOOKUP(AL264,'Listas Ley Transparencia'!$H$3:$M$17,4,0)),"",VLOOKUP(AL264,'Listas Ley Transparencia'!$H$3:$M$17,4,0))</f>
        <v/>
      </c>
      <c r="AQ264" s="293" t="str">
        <f>IF(ISERROR(VLOOKUP(AL264,'Listas Ley Transparencia'!$H$3:$M$17,6,0)),"",VLOOKUP(AL264,'Listas Ley Transparencia'!$H$3:$M$17,6,0))</f>
        <v/>
      </c>
      <c r="AR264" s="277"/>
      <c r="AS264" s="249"/>
      <c r="AT264" s="278"/>
      <c r="AU264" s="278"/>
      <c r="AV264" s="240"/>
      <c r="AW264" s="301"/>
      <c r="AX264" s="302"/>
      <c r="AY264" s="303"/>
      <c r="AZ264" s="303"/>
      <c r="BA264" s="304" t="str">
        <f t="shared" si="9"/>
        <v>No</v>
      </c>
    </row>
    <row r="265" spans="1:53" ht="93" customHeight="1">
      <c r="A265" s="241">
        <v>263</v>
      </c>
      <c r="B265" s="242"/>
      <c r="C265" s="242"/>
      <c r="D265" s="242"/>
      <c r="E265" s="243"/>
      <c r="F265" s="242"/>
      <c r="G265" s="242"/>
      <c r="H265" s="242"/>
      <c r="I265" s="253"/>
      <c r="J265" s="253"/>
      <c r="K265" s="245"/>
      <c r="L265" s="246"/>
      <c r="M265" s="268"/>
      <c r="N265" s="271"/>
      <c r="O265" s="270">
        <f>IFERROR(VLOOKUP(N265,'Listas Generales'!$B$25:$C$29,2,0),0)</f>
        <v>0</v>
      </c>
      <c r="P265" s="271"/>
      <c r="Q265" s="270">
        <f>IFERROR(VLOOKUP(P265,'Listas Generales'!$B$32:$C$36,2,0),0)</f>
        <v>0</v>
      </c>
      <c r="R265" s="271"/>
      <c r="S265" s="270">
        <f>IFERROR(VLOOKUP(R265,'Listas Generales'!$B$40:$C$44,2,0),0)</f>
        <v>0</v>
      </c>
      <c r="T265" s="272">
        <f t="shared" si="8"/>
        <v>0</v>
      </c>
      <c r="U265" s="271" t="str">
        <f>IFERROR(VLOOKUP(T265,'Listas Generales'!$B$4:$C$7,2,0),"-")</f>
        <v>Sin clasificar</v>
      </c>
      <c r="V265" s="247"/>
      <c r="W265" s="277"/>
      <c r="X265" s="278"/>
      <c r="Y265" s="278"/>
      <c r="Z265" s="278"/>
      <c r="AA265" s="278"/>
      <c r="AB265" s="279"/>
      <c r="AC265" s="288"/>
      <c r="AD265" s="283"/>
      <c r="AE265" s="283"/>
      <c r="AF265" s="283"/>
      <c r="AG265" s="283"/>
      <c r="AH265" s="286"/>
      <c r="AI265" s="312"/>
      <c r="AJ265" s="286"/>
      <c r="AK265" s="312"/>
      <c r="AL265" s="283"/>
      <c r="AM265" s="250"/>
      <c r="AN265" s="291" t="str">
        <f>IF(ISERROR(VLOOKUP(AL265,'Listas Ley Transparencia'!$H$3:$M$17,2,0)),"",VLOOKUP(AL265,'Listas Ley Transparencia'!$H$3:$M$17,2,0))</f>
        <v/>
      </c>
      <c r="AO265" s="292" t="str">
        <f>IF(ISERROR(VLOOKUP(AL265,'Listas Ley Transparencia'!$H$3:$M$17,3,0)),"",VLOOKUP(AL265,'Listas Ley Transparencia'!$H$3:$M$17,3,0))</f>
        <v/>
      </c>
      <c r="AP265" s="292" t="str">
        <f>IF(ISERROR(VLOOKUP(AL265,'Listas Ley Transparencia'!$H$3:$M$17,4,0)),"",VLOOKUP(AL265,'Listas Ley Transparencia'!$H$3:$M$17,4,0))</f>
        <v/>
      </c>
      <c r="AQ265" s="293" t="str">
        <f>IF(ISERROR(VLOOKUP(AL265,'Listas Ley Transparencia'!$H$3:$M$17,6,0)),"",VLOOKUP(AL265,'Listas Ley Transparencia'!$H$3:$M$17,6,0))</f>
        <v/>
      </c>
      <c r="AR265" s="277"/>
      <c r="AS265" s="249"/>
      <c r="AT265" s="278"/>
      <c r="AU265" s="278"/>
      <c r="AV265" s="240"/>
      <c r="AW265" s="301"/>
      <c r="AX265" s="302"/>
      <c r="AY265" s="303"/>
      <c r="AZ265" s="303"/>
      <c r="BA265" s="304" t="str">
        <f t="shared" si="9"/>
        <v>No</v>
      </c>
    </row>
    <row r="266" spans="1:53" ht="93" customHeight="1">
      <c r="A266" s="241">
        <v>264</v>
      </c>
      <c r="B266" s="242"/>
      <c r="C266" s="242"/>
      <c r="D266" s="242"/>
      <c r="E266" s="243"/>
      <c r="F266" s="242"/>
      <c r="G266" s="242"/>
      <c r="H266" s="242"/>
      <c r="I266" s="253"/>
      <c r="J266" s="253"/>
      <c r="K266" s="245"/>
      <c r="L266" s="246"/>
      <c r="M266" s="268"/>
      <c r="N266" s="271"/>
      <c r="O266" s="270">
        <f>IFERROR(VLOOKUP(N266,'Listas Generales'!$B$25:$C$29,2,0),0)</f>
        <v>0</v>
      </c>
      <c r="P266" s="271"/>
      <c r="Q266" s="270">
        <f>IFERROR(VLOOKUP(P266,'Listas Generales'!$B$32:$C$36,2,0),0)</f>
        <v>0</v>
      </c>
      <c r="R266" s="271"/>
      <c r="S266" s="270">
        <f>IFERROR(VLOOKUP(R266,'Listas Generales'!$B$40:$C$44,2,0),0)</f>
        <v>0</v>
      </c>
      <c r="T266" s="272">
        <f t="shared" si="8"/>
        <v>0</v>
      </c>
      <c r="U266" s="271" t="str">
        <f>IFERROR(VLOOKUP(T266,'Listas Generales'!$B$4:$C$7,2,0),"-")</f>
        <v>Sin clasificar</v>
      </c>
      <c r="V266" s="247"/>
      <c r="W266" s="277"/>
      <c r="X266" s="278"/>
      <c r="Y266" s="278"/>
      <c r="Z266" s="278"/>
      <c r="AA266" s="278"/>
      <c r="AB266" s="279"/>
      <c r="AC266" s="288"/>
      <c r="AD266" s="283"/>
      <c r="AE266" s="283"/>
      <c r="AF266" s="283"/>
      <c r="AG266" s="283"/>
      <c r="AH266" s="286"/>
      <c r="AI266" s="312"/>
      <c r="AJ266" s="286"/>
      <c r="AK266" s="312"/>
      <c r="AL266" s="283"/>
      <c r="AM266" s="250"/>
      <c r="AN266" s="291" t="str">
        <f>IF(ISERROR(VLOOKUP(AL266,'Listas Ley Transparencia'!$H$3:$M$17,2,0)),"",VLOOKUP(AL266,'Listas Ley Transparencia'!$H$3:$M$17,2,0))</f>
        <v/>
      </c>
      <c r="AO266" s="292" t="str">
        <f>IF(ISERROR(VLOOKUP(AL266,'Listas Ley Transparencia'!$H$3:$M$17,3,0)),"",VLOOKUP(AL266,'Listas Ley Transparencia'!$H$3:$M$17,3,0))</f>
        <v/>
      </c>
      <c r="AP266" s="292" t="str">
        <f>IF(ISERROR(VLOOKUP(AL266,'Listas Ley Transparencia'!$H$3:$M$17,4,0)),"",VLOOKUP(AL266,'Listas Ley Transparencia'!$H$3:$M$17,4,0))</f>
        <v/>
      </c>
      <c r="AQ266" s="293" t="str">
        <f>IF(ISERROR(VLOOKUP(AL266,'Listas Ley Transparencia'!$H$3:$M$17,6,0)),"",VLOOKUP(AL266,'Listas Ley Transparencia'!$H$3:$M$17,6,0))</f>
        <v/>
      </c>
      <c r="AR266" s="277"/>
      <c r="AS266" s="249"/>
      <c r="AT266" s="278"/>
      <c r="AU266" s="278"/>
      <c r="AV266" s="240"/>
      <c r="AW266" s="301"/>
      <c r="AX266" s="302"/>
      <c r="AY266" s="303"/>
      <c r="AZ266" s="303"/>
      <c r="BA266" s="304" t="str">
        <f t="shared" si="9"/>
        <v>No</v>
      </c>
    </row>
    <row r="267" spans="1:53" ht="93" customHeight="1">
      <c r="A267" s="241">
        <v>265</v>
      </c>
      <c r="B267" s="242"/>
      <c r="C267" s="242"/>
      <c r="D267" s="242"/>
      <c r="E267" s="243"/>
      <c r="F267" s="242"/>
      <c r="G267" s="242"/>
      <c r="H267" s="242"/>
      <c r="I267" s="253"/>
      <c r="J267" s="253"/>
      <c r="K267" s="245"/>
      <c r="L267" s="246"/>
      <c r="M267" s="268"/>
      <c r="N267" s="271"/>
      <c r="O267" s="270">
        <f>IFERROR(VLOOKUP(N267,'Listas Generales'!$B$25:$C$29,2,0),0)</f>
        <v>0</v>
      </c>
      <c r="P267" s="271"/>
      <c r="Q267" s="270">
        <f>IFERROR(VLOOKUP(P267,'Listas Generales'!$B$32:$C$36,2,0),0)</f>
        <v>0</v>
      </c>
      <c r="R267" s="271"/>
      <c r="S267" s="270">
        <f>IFERROR(VLOOKUP(R267,'Listas Generales'!$B$40:$C$44,2,0),0)</f>
        <v>0</v>
      </c>
      <c r="T267" s="272">
        <f t="shared" si="8"/>
        <v>0</v>
      </c>
      <c r="U267" s="271" t="str">
        <f>IFERROR(VLOOKUP(T267,'Listas Generales'!$B$4:$C$7,2,0),"-")</f>
        <v>Sin clasificar</v>
      </c>
      <c r="V267" s="247"/>
      <c r="W267" s="277"/>
      <c r="X267" s="278"/>
      <c r="Y267" s="278"/>
      <c r="Z267" s="278"/>
      <c r="AA267" s="278"/>
      <c r="AB267" s="279"/>
      <c r="AC267" s="288"/>
      <c r="AD267" s="283"/>
      <c r="AE267" s="283"/>
      <c r="AF267" s="283"/>
      <c r="AG267" s="283"/>
      <c r="AH267" s="286"/>
      <c r="AI267" s="312"/>
      <c r="AJ267" s="286"/>
      <c r="AK267" s="312"/>
      <c r="AL267" s="283"/>
      <c r="AM267" s="250"/>
      <c r="AN267" s="291" t="str">
        <f>IF(ISERROR(VLOOKUP(AL267,'Listas Ley Transparencia'!$H$3:$M$17,2,0)),"",VLOOKUP(AL267,'Listas Ley Transparencia'!$H$3:$M$17,2,0))</f>
        <v/>
      </c>
      <c r="AO267" s="292" t="str">
        <f>IF(ISERROR(VLOOKUP(AL267,'Listas Ley Transparencia'!$H$3:$M$17,3,0)),"",VLOOKUP(AL267,'Listas Ley Transparencia'!$H$3:$M$17,3,0))</f>
        <v/>
      </c>
      <c r="AP267" s="292" t="str">
        <f>IF(ISERROR(VLOOKUP(AL267,'Listas Ley Transparencia'!$H$3:$M$17,4,0)),"",VLOOKUP(AL267,'Listas Ley Transparencia'!$H$3:$M$17,4,0))</f>
        <v/>
      </c>
      <c r="AQ267" s="293" t="str">
        <f>IF(ISERROR(VLOOKUP(AL267,'Listas Ley Transparencia'!$H$3:$M$17,6,0)),"",VLOOKUP(AL267,'Listas Ley Transparencia'!$H$3:$M$17,6,0))</f>
        <v/>
      </c>
      <c r="AR267" s="277"/>
      <c r="AS267" s="249"/>
      <c r="AT267" s="278"/>
      <c r="AU267" s="278"/>
      <c r="AV267" s="240"/>
      <c r="AW267" s="301"/>
      <c r="AX267" s="302"/>
      <c r="AY267" s="303"/>
      <c r="AZ267" s="303"/>
      <c r="BA267" s="304" t="str">
        <f t="shared" si="9"/>
        <v>No</v>
      </c>
    </row>
    <row r="268" spans="1:53" ht="93" customHeight="1">
      <c r="A268" s="241">
        <v>266</v>
      </c>
      <c r="B268" s="242"/>
      <c r="C268" s="242"/>
      <c r="D268" s="242"/>
      <c r="E268" s="243"/>
      <c r="F268" s="242"/>
      <c r="G268" s="242"/>
      <c r="H268" s="242"/>
      <c r="I268" s="253"/>
      <c r="J268" s="253"/>
      <c r="K268" s="245"/>
      <c r="L268" s="246"/>
      <c r="M268" s="268"/>
      <c r="N268" s="271"/>
      <c r="O268" s="270">
        <f>IFERROR(VLOOKUP(N268,'Listas Generales'!$B$25:$C$29,2,0),0)</f>
        <v>0</v>
      </c>
      <c r="P268" s="271"/>
      <c r="Q268" s="270">
        <f>IFERROR(VLOOKUP(P268,'Listas Generales'!$B$32:$C$36,2,0),0)</f>
        <v>0</v>
      </c>
      <c r="R268" s="271"/>
      <c r="S268" s="270">
        <f>IFERROR(VLOOKUP(R268,'Listas Generales'!$B$40:$C$44,2,0),0)</f>
        <v>0</v>
      </c>
      <c r="T268" s="272">
        <f t="shared" si="8"/>
        <v>0</v>
      </c>
      <c r="U268" s="271" t="str">
        <f>IFERROR(VLOOKUP(T268,'Listas Generales'!$B$4:$C$7,2,0),"-")</f>
        <v>Sin clasificar</v>
      </c>
      <c r="V268" s="247"/>
      <c r="W268" s="277"/>
      <c r="X268" s="278"/>
      <c r="Y268" s="278"/>
      <c r="Z268" s="278"/>
      <c r="AA268" s="278"/>
      <c r="AB268" s="279"/>
      <c r="AC268" s="288"/>
      <c r="AD268" s="283"/>
      <c r="AE268" s="283"/>
      <c r="AF268" s="283"/>
      <c r="AG268" s="283"/>
      <c r="AH268" s="286"/>
      <c r="AI268" s="312"/>
      <c r="AJ268" s="286"/>
      <c r="AK268" s="312"/>
      <c r="AL268" s="283"/>
      <c r="AM268" s="250"/>
      <c r="AN268" s="291" t="str">
        <f>IF(ISERROR(VLOOKUP(AL268,'Listas Ley Transparencia'!$H$3:$M$17,2,0)),"",VLOOKUP(AL268,'Listas Ley Transparencia'!$H$3:$M$17,2,0))</f>
        <v/>
      </c>
      <c r="AO268" s="292" t="str">
        <f>IF(ISERROR(VLOOKUP(AL268,'Listas Ley Transparencia'!$H$3:$M$17,3,0)),"",VLOOKUP(AL268,'Listas Ley Transparencia'!$H$3:$M$17,3,0))</f>
        <v/>
      </c>
      <c r="AP268" s="292" t="str">
        <f>IF(ISERROR(VLOOKUP(AL268,'Listas Ley Transparencia'!$H$3:$M$17,4,0)),"",VLOOKUP(AL268,'Listas Ley Transparencia'!$H$3:$M$17,4,0))</f>
        <v/>
      </c>
      <c r="AQ268" s="293" t="str">
        <f>IF(ISERROR(VLOOKUP(AL268,'Listas Ley Transparencia'!$H$3:$M$17,6,0)),"",VLOOKUP(AL268,'Listas Ley Transparencia'!$H$3:$M$17,6,0))</f>
        <v/>
      </c>
      <c r="AR268" s="277"/>
      <c r="AS268" s="249"/>
      <c r="AT268" s="278"/>
      <c r="AU268" s="278"/>
      <c r="AV268" s="240"/>
      <c r="AW268" s="301"/>
      <c r="AX268" s="302"/>
      <c r="AY268" s="303"/>
      <c r="AZ268" s="303"/>
      <c r="BA268" s="304" t="str">
        <f t="shared" si="9"/>
        <v>No</v>
      </c>
    </row>
    <row r="269" spans="1:53" ht="93" customHeight="1">
      <c r="A269" s="241">
        <v>267</v>
      </c>
      <c r="B269" s="242"/>
      <c r="C269" s="242"/>
      <c r="D269" s="242"/>
      <c r="E269" s="243"/>
      <c r="F269" s="242"/>
      <c r="G269" s="242"/>
      <c r="H269" s="242"/>
      <c r="I269" s="253"/>
      <c r="J269" s="253"/>
      <c r="K269" s="245"/>
      <c r="L269" s="246"/>
      <c r="M269" s="268"/>
      <c r="N269" s="271"/>
      <c r="O269" s="270">
        <f>IFERROR(VLOOKUP(N269,'Listas Generales'!$B$25:$C$29,2,0),0)</f>
        <v>0</v>
      </c>
      <c r="P269" s="271"/>
      <c r="Q269" s="270">
        <f>IFERROR(VLOOKUP(P269,'Listas Generales'!$B$32:$C$36,2,0),0)</f>
        <v>0</v>
      </c>
      <c r="R269" s="271"/>
      <c r="S269" s="270">
        <f>IFERROR(VLOOKUP(R269,'Listas Generales'!$B$40:$C$44,2,0),0)</f>
        <v>0</v>
      </c>
      <c r="T269" s="272">
        <f t="shared" si="8"/>
        <v>0</v>
      </c>
      <c r="U269" s="271" t="str">
        <f>IFERROR(VLOOKUP(T269,'Listas Generales'!$B$4:$C$7,2,0),"-")</f>
        <v>Sin clasificar</v>
      </c>
      <c r="V269" s="247"/>
      <c r="W269" s="277"/>
      <c r="X269" s="278"/>
      <c r="Y269" s="278"/>
      <c r="Z269" s="278"/>
      <c r="AA269" s="278"/>
      <c r="AB269" s="279"/>
      <c r="AC269" s="288"/>
      <c r="AD269" s="283"/>
      <c r="AE269" s="283"/>
      <c r="AF269" s="283"/>
      <c r="AG269" s="283"/>
      <c r="AH269" s="286"/>
      <c r="AI269" s="312"/>
      <c r="AJ269" s="286"/>
      <c r="AK269" s="312"/>
      <c r="AL269" s="283"/>
      <c r="AM269" s="250"/>
      <c r="AN269" s="291" t="str">
        <f>IF(ISERROR(VLOOKUP(AL269,'Listas Ley Transparencia'!$H$3:$M$17,2,0)),"",VLOOKUP(AL269,'Listas Ley Transparencia'!$H$3:$M$17,2,0))</f>
        <v/>
      </c>
      <c r="AO269" s="292" t="str">
        <f>IF(ISERROR(VLOOKUP(AL269,'Listas Ley Transparencia'!$H$3:$M$17,3,0)),"",VLOOKUP(AL269,'Listas Ley Transparencia'!$H$3:$M$17,3,0))</f>
        <v/>
      </c>
      <c r="AP269" s="292" t="str">
        <f>IF(ISERROR(VLOOKUP(AL269,'Listas Ley Transparencia'!$H$3:$M$17,4,0)),"",VLOOKUP(AL269,'Listas Ley Transparencia'!$H$3:$M$17,4,0))</f>
        <v/>
      </c>
      <c r="AQ269" s="293" t="str">
        <f>IF(ISERROR(VLOOKUP(AL269,'Listas Ley Transparencia'!$H$3:$M$17,6,0)),"",VLOOKUP(AL269,'Listas Ley Transparencia'!$H$3:$M$17,6,0))</f>
        <v/>
      </c>
      <c r="AR269" s="277"/>
      <c r="AS269" s="249"/>
      <c r="AT269" s="278"/>
      <c r="AU269" s="278"/>
      <c r="AV269" s="240"/>
      <c r="AW269" s="301"/>
      <c r="AX269" s="302"/>
      <c r="AY269" s="303"/>
      <c r="AZ269" s="303"/>
      <c r="BA269" s="304" t="str">
        <f t="shared" si="9"/>
        <v>No</v>
      </c>
    </row>
    <row r="270" spans="1:53" ht="93" customHeight="1">
      <c r="A270" s="241">
        <v>268</v>
      </c>
      <c r="B270" s="242"/>
      <c r="C270" s="242"/>
      <c r="D270" s="242"/>
      <c r="E270" s="243"/>
      <c r="F270" s="242"/>
      <c r="G270" s="242"/>
      <c r="H270" s="242"/>
      <c r="I270" s="253"/>
      <c r="J270" s="253"/>
      <c r="K270" s="245"/>
      <c r="L270" s="246"/>
      <c r="M270" s="268"/>
      <c r="N270" s="271"/>
      <c r="O270" s="270">
        <f>IFERROR(VLOOKUP(N270,'Listas Generales'!$B$25:$C$29,2,0),0)</f>
        <v>0</v>
      </c>
      <c r="P270" s="271"/>
      <c r="Q270" s="270">
        <f>IFERROR(VLOOKUP(P270,'Listas Generales'!$B$32:$C$36,2,0),0)</f>
        <v>0</v>
      </c>
      <c r="R270" s="271"/>
      <c r="S270" s="270">
        <f>IFERROR(VLOOKUP(R270,'Listas Generales'!$B$40:$C$44,2,0),0)</f>
        <v>0</v>
      </c>
      <c r="T270" s="272">
        <f t="shared" si="8"/>
        <v>0</v>
      </c>
      <c r="U270" s="271" t="str">
        <f>IFERROR(VLOOKUP(T270,'Listas Generales'!$B$4:$C$7,2,0),"-")</f>
        <v>Sin clasificar</v>
      </c>
      <c r="V270" s="247"/>
      <c r="W270" s="277"/>
      <c r="X270" s="278"/>
      <c r="Y270" s="278"/>
      <c r="Z270" s="278"/>
      <c r="AA270" s="278"/>
      <c r="AB270" s="279"/>
      <c r="AC270" s="288"/>
      <c r="AD270" s="283"/>
      <c r="AE270" s="283"/>
      <c r="AF270" s="283"/>
      <c r="AG270" s="283"/>
      <c r="AH270" s="286"/>
      <c r="AI270" s="312"/>
      <c r="AJ270" s="286"/>
      <c r="AK270" s="312"/>
      <c r="AL270" s="283"/>
      <c r="AM270" s="250"/>
      <c r="AN270" s="291" t="str">
        <f>IF(ISERROR(VLOOKUP(AL270,'Listas Ley Transparencia'!$H$3:$M$17,2,0)),"",VLOOKUP(AL270,'Listas Ley Transparencia'!$H$3:$M$17,2,0))</f>
        <v/>
      </c>
      <c r="AO270" s="292" t="str">
        <f>IF(ISERROR(VLOOKUP(AL270,'Listas Ley Transparencia'!$H$3:$M$17,3,0)),"",VLOOKUP(AL270,'Listas Ley Transparencia'!$H$3:$M$17,3,0))</f>
        <v/>
      </c>
      <c r="AP270" s="292" t="str">
        <f>IF(ISERROR(VLOOKUP(AL270,'Listas Ley Transparencia'!$H$3:$M$17,4,0)),"",VLOOKUP(AL270,'Listas Ley Transparencia'!$H$3:$M$17,4,0))</f>
        <v/>
      </c>
      <c r="AQ270" s="293" t="str">
        <f>IF(ISERROR(VLOOKUP(AL270,'Listas Ley Transparencia'!$H$3:$M$17,6,0)),"",VLOOKUP(AL270,'Listas Ley Transparencia'!$H$3:$M$17,6,0))</f>
        <v/>
      </c>
      <c r="AR270" s="277"/>
      <c r="AS270" s="249"/>
      <c r="AT270" s="278"/>
      <c r="AU270" s="278"/>
      <c r="AV270" s="240"/>
      <c r="AW270" s="301"/>
      <c r="AX270" s="302"/>
      <c r="AY270" s="303"/>
      <c r="AZ270" s="303"/>
      <c r="BA270" s="304" t="str">
        <f t="shared" si="9"/>
        <v>No</v>
      </c>
    </row>
    <row r="271" spans="1:53" ht="93" customHeight="1">
      <c r="A271" s="241">
        <v>269</v>
      </c>
      <c r="B271" s="242"/>
      <c r="C271" s="242"/>
      <c r="D271" s="242"/>
      <c r="E271" s="243"/>
      <c r="F271" s="242"/>
      <c r="G271" s="242"/>
      <c r="H271" s="242"/>
      <c r="I271" s="253"/>
      <c r="J271" s="253"/>
      <c r="K271" s="245"/>
      <c r="L271" s="246"/>
      <c r="M271" s="268"/>
      <c r="N271" s="271"/>
      <c r="O271" s="270">
        <f>IFERROR(VLOOKUP(N271,'Listas Generales'!$B$25:$C$29,2,0),0)</f>
        <v>0</v>
      </c>
      <c r="P271" s="271"/>
      <c r="Q271" s="270">
        <f>IFERROR(VLOOKUP(P271,'Listas Generales'!$B$32:$C$36,2,0),0)</f>
        <v>0</v>
      </c>
      <c r="R271" s="271"/>
      <c r="S271" s="270">
        <f>IFERROR(VLOOKUP(R271,'Listas Generales'!$B$40:$C$44,2,0),0)</f>
        <v>0</v>
      </c>
      <c r="T271" s="272">
        <f t="shared" si="8"/>
        <v>0</v>
      </c>
      <c r="U271" s="271" t="str">
        <f>IFERROR(VLOOKUP(T271,'Listas Generales'!$B$4:$C$7,2,0),"-")</f>
        <v>Sin clasificar</v>
      </c>
      <c r="V271" s="247"/>
      <c r="W271" s="277"/>
      <c r="X271" s="278"/>
      <c r="Y271" s="278"/>
      <c r="Z271" s="278"/>
      <c r="AA271" s="278"/>
      <c r="AB271" s="279"/>
      <c r="AC271" s="288"/>
      <c r="AD271" s="283"/>
      <c r="AE271" s="283"/>
      <c r="AF271" s="283"/>
      <c r="AG271" s="283"/>
      <c r="AH271" s="286"/>
      <c r="AI271" s="312"/>
      <c r="AJ271" s="286"/>
      <c r="AK271" s="312"/>
      <c r="AL271" s="283"/>
      <c r="AM271" s="250"/>
      <c r="AN271" s="291" t="str">
        <f>IF(ISERROR(VLOOKUP(AL271,'Listas Ley Transparencia'!$H$3:$M$17,2,0)),"",VLOOKUP(AL271,'Listas Ley Transparencia'!$H$3:$M$17,2,0))</f>
        <v/>
      </c>
      <c r="AO271" s="292" t="str">
        <f>IF(ISERROR(VLOOKUP(AL271,'Listas Ley Transparencia'!$H$3:$M$17,3,0)),"",VLOOKUP(AL271,'Listas Ley Transparencia'!$H$3:$M$17,3,0))</f>
        <v/>
      </c>
      <c r="AP271" s="292" t="str">
        <f>IF(ISERROR(VLOOKUP(AL271,'Listas Ley Transparencia'!$H$3:$M$17,4,0)),"",VLOOKUP(AL271,'Listas Ley Transparencia'!$H$3:$M$17,4,0))</f>
        <v/>
      </c>
      <c r="AQ271" s="293" t="str">
        <f>IF(ISERROR(VLOOKUP(AL271,'Listas Ley Transparencia'!$H$3:$M$17,6,0)),"",VLOOKUP(AL271,'Listas Ley Transparencia'!$H$3:$M$17,6,0))</f>
        <v/>
      </c>
      <c r="AR271" s="277"/>
      <c r="AS271" s="249"/>
      <c r="AT271" s="278"/>
      <c r="AU271" s="278"/>
      <c r="AV271" s="240"/>
      <c r="AW271" s="301"/>
      <c r="AX271" s="302"/>
      <c r="AY271" s="303"/>
      <c r="AZ271" s="303"/>
      <c r="BA271" s="304" t="str">
        <f t="shared" si="9"/>
        <v>No</v>
      </c>
    </row>
    <row r="272" spans="1:53" ht="93" customHeight="1">
      <c r="A272" s="241">
        <v>270</v>
      </c>
      <c r="B272" s="242"/>
      <c r="C272" s="242"/>
      <c r="D272" s="242"/>
      <c r="E272" s="243"/>
      <c r="F272" s="242"/>
      <c r="G272" s="242"/>
      <c r="H272" s="242"/>
      <c r="I272" s="253"/>
      <c r="J272" s="253"/>
      <c r="K272" s="245"/>
      <c r="L272" s="246"/>
      <c r="M272" s="268"/>
      <c r="N272" s="271"/>
      <c r="O272" s="270">
        <f>IFERROR(VLOOKUP(N272,'Listas Generales'!$B$25:$C$29,2,0),0)</f>
        <v>0</v>
      </c>
      <c r="P272" s="271"/>
      <c r="Q272" s="270">
        <f>IFERROR(VLOOKUP(P272,'Listas Generales'!$B$32:$C$36,2,0),0)</f>
        <v>0</v>
      </c>
      <c r="R272" s="271"/>
      <c r="S272" s="270">
        <f>IFERROR(VLOOKUP(R272,'Listas Generales'!$B$40:$C$44,2,0),0)</f>
        <v>0</v>
      </c>
      <c r="T272" s="272">
        <f t="shared" si="8"/>
        <v>0</v>
      </c>
      <c r="U272" s="271" t="str">
        <f>IFERROR(VLOOKUP(T272,'Listas Generales'!$B$4:$C$7,2,0),"-")</f>
        <v>Sin clasificar</v>
      </c>
      <c r="V272" s="247"/>
      <c r="W272" s="277"/>
      <c r="X272" s="278"/>
      <c r="Y272" s="278"/>
      <c r="Z272" s="278"/>
      <c r="AA272" s="278"/>
      <c r="AB272" s="279"/>
      <c r="AC272" s="288"/>
      <c r="AD272" s="283"/>
      <c r="AE272" s="283"/>
      <c r="AF272" s="283"/>
      <c r="AG272" s="283"/>
      <c r="AH272" s="286"/>
      <c r="AI272" s="312"/>
      <c r="AJ272" s="286"/>
      <c r="AK272" s="312"/>
      <c r="AL272" s="283"/>
      <c r="AM272" s="250"/>
      <c r="AN272" s="291" t="str">
        <f>IF(ISERROR(VLOOKUP(AL272,'Listas Ley Transparencia'!$H$3:$M$17,2,0)),"",VLOOKUP(AL272,'Listas Ley Transparencia'!$H$3:$M$17,2,0))</f>
        <v/>
      </c>
      <c r="AO272" s="292" t="str">
        <f>IF(ISERROR(VLOOKUP(AL272,'Listas Ley Transparencia'!$H$3:$M$17,3,0)),"",VLOOKUP(AL272,'Listas Ley Transparencia'!$H$3:$M$17,3,0))</f>
        <v/>
      </c>
      <c r="AP272" s="292" t="str">
        <f>IF(ISERROR(VLOOKUP(AL272,'Listas Ley Transparencia'!$H$3:$M$17,4,0)),"",VLOOKUP(AL272,'Listas Ley Transparencia'!$H$3:$M$17,4,0))</f>
        <v/>
      </c>
      <c r="AQ272" s="293" t="str">
        <f>IF(ISERROR(VLOOKUP(AL272,'Listas Ley Transparencia'!$H$3:$M$17,6,0)),"",VLOOKUP(AL272,'Listas Ley Transparencia'!$H$3:$M$17,6,0))</f>
        <v/>
      </c>
      <c r="AR272" s="277"/>
      <c r="AS272" s="249"/>
      <c r="AT272" s="278"/>
      <c r="AU272" s="278"/>
      <c r="AV272" s="240"/>
      <c r="AW272" s="301"/>
      <c r="AX272" s="302"/>
      <c r="AY272" s="303"/>
      <c r="AZ272" s="303"/>
      <c r="BA272" s="304" t="str">
        <f t="shared" si="9"/>
        <v>No</v>
      </c>
    </row>
    <row r="273" spans="1:53" ht="93" customHeight="1">
      <c r="A273" s="241">
        <v>271</v>
      </c>
      <c r="B273" s="242"/>
      <c r="C273" s="242"/>
      <c r="D273" s="242"/>
      <c r="E273" s="243"/>
      <c r="F273" s="242"/>
      <c r="G273" s="242"/>
      <c r="H273" s="242"/>
      <c r="I273" s="253"/>
      <c r="J273" s="253"/>
      <c r="K273" s="245"/>
      <c r="L273" s="246"/>
      <c r="M273" s="268"/>
      <c r="N273" s="271"/>
      <c r="O273" s="270">
        <f>IFERROR(VLOOKUP(N273,'Listas Generales'!$B$25:$C$29,2,0),0)</f>
        <v>0</v>
      </c>
      <c r="P273" s="271"/>
      <c r="Q273" s="270">
        <f>IFERROR(VLOOKUP(P273,'Listas Generales'!$B$32:$C$36,2,0),0)</f>
        <v>0</v>
      </c>
      <c r="R273" s="271"/>
      <c r="S273" s="270">
        <f>IFERROR(VLOOKUP(R273,'Listas Generales'!$B$40:$C$44,2,0),0)</f>
        <v>0</v>
      </c>
      <c r="T273" s="272">
        <f t="shared" si="8"/>
        <v>0</v>
      </c>
      <c r="U273" s="271" t="str">
        <f>IFERROR(VLOOKUP(T273,'Listas Generales'!$B$4:$C$7,2,0),"-")</f>
        <v>Sin clasificar</v>
      </c>
      <c r="V273" s="247"/>
      <c r="W273" s="277"/>
      <c r="X273" s="278"/>
      <c r="Y273" s="278"/>
      <c r="Z273" s="278"/>
      <c r="AA273" s="278"/>
      <c r="AB273" s="279"/>
      <c r="AC273" s="288"/>
      <c r="AD273" s="283"/>
      <c r="AE273" s="283"/>
      <c r="AF273" s="283"/>
      <c r="AG273" s="283"/>
      <c r="AH273" s="286"/>
      <c r="AI273" s="312"/>
      <c r="AJ273" s="286"/>
      <c r="AK273" s="312"/>
      <c r="AL273" s="283"/>
      <c r="AM273" s="250"/>
      <c r="AN273" s="291" t="str">
        <f>IF(ISERROR(VLOOKUP(AL273,'Listas Ley Transparencia'!$H$3:$M$17,2,0)),"",VLOOKUP(AL273,'Listas Ley Transparencia'!$H$3:$M$17,2,0))</f>
        <v/>
      </c>
      <c r="AO273" s="292" t="str">
        <f>IF(ISERROR(VLOOKUP(AL273,'Listas Ley Transparencia'!$H$3:$M$17,3,0)),"",VLOOKUP(AL273,'Listas Ley Transparencia'!$H$3:$M$17,3,0))</f>
        <v/>
      </c>
      <c r="AP273" s="292" t="str">
        <f>IF(ISERROR(VLOOKUP(AL273,'Listas Ley Transparencia'!$H$3:$M$17,4,0)),"",VLOOKUP(AL273,'Listas Ley Transparencia'!$H$3:$M$17,4,0))</f>
        <v/>
      </c>
      <c r="AQ273" s="293" t="str">
        <f>IF(ISERROR(VLOOKUP(AL273,'Listas Ley Transparencia'!$H$3:$M$17,6,0)),"",VLOOKUP(AL273,'Listas Ley Transparencia'!$H$3:$M$17,6,0))</f>
        <v/>
      </c>
      <c r="AR273" s="277"/>
      <c r="AS273" s="249"/>
      <c r="AT273" s="278"/>
      <c r="AU273" s="278"/>
      <c r="AV273" s="240"/>
      <c r="AW273" s="301"/>
      <c r="AX273" s="302"/>
      <c r="AY273" s="303"/>
      <c r="AZ273" s="303"/>
      <c r="BA273" s="304" t="str">
        <f t="shared" si="9"/>
        <v>No</v>
      </c>
    </row>
    <row r="274" spans="1:53" ht="93" customHeight="1">
      <c r="A274" s="241">
        <v>272</v>
      </c>
      <c r="B274" s="242"/>
      <c r="C274" s="242"/>
      <c r="D274" s="242"/>
      <c r="E274" s="243"/>
      <c r="F274" s="242"/>
      <c r="G274" s="242"/>
      <c r="H274" s="242"/>
      <c r="I274" s="253"/>
      <c r="J274" s="253"/>
      <c r="K274" s="245"/>
      <c r="L274" s="246"/>
      <c r="M274" s="268"/>
      <c r="N274" s="271"/>
      <c r="O274" s="270">
        <f>IFERROR(VLOOKUP(N274,'Listas Generales'!$B$25:$C$29,2,0),0)</f>
        <v>0</v>
      </c>
      <c r="P274" s="271"/>
      <c r="Q274" s="270">
        <f>IFERROR(VLOOKUP(P274,'Listas Generales'!$B$32:$C$36,2,0),0)</f>
        <v>0</v>
      </c>
      <c r="R274" s="271"/>
      <c r="S274" s="270">
        <f>IFERROR(VLOOKUP(R274,'Listas Generales'!$B$40:$C$44,2,0),0)</f>
        <v>0</v>
      </c>
      <c r="T274" s="272">
        <f t="shared" si="8"/>
        <v>0</v>
      </c>
      <c r="U274" s="271" t="str">
        <f>IFERROR(VLOOKUP(T274,'Listas Generales'!$B$4:$C$7,2,0),"-")</f>
        <v>Sin clasificar</v>
      </c>
      <c r="V274" s="247"/>
      <c r="W274" s="277"/>
      <c r="X274" s="278"/>
      <c r="Y274" s="278"/>
      <c r="Z274" s="278"/>
      <c r="AA274" s="278"/>
      <c r="AB274" s="279"/>
      <c r="AC274" s="288"/>
      <c r="AD274" s="283"/>
      <c r="AE274" s="283"/>
      <c r="AF274" s="283"/>
      <c r="AG274" s="283"/>
      <c r="AH274" s="286"/>
      <c r="AI274" s="312"/>
      <c r="AJ274" s="286"/>
      <c r="AK274" s="312"/>
      <c r="AL274" s="283"/>
      <c r="AM274" s="250"/>
      <c r="AN274" s="291" t="str">
        <f>IF(ISERROR(VLOOKUP(AL274,'Listas Ley Transparencia'!$H$3:$M$17,2,0)),"",VLOOKUP(AL274,'Listas Ley Transparencia'!$H$3:$M$17,2,0))</f>
        <v/>
      </c>
      <c r="AO274" s="292" t="str">
        <f>IF(ISERROR(VLOOKUP(AL274,'Listas Ley Transparencia'!$H$3:$M$17,3,0)),"",VLOOKUP(AL274,'Listas Ley Transparencia'!$H$3:$M$17,3,0))</f>
        <v/>
      </c>
      <c r="AP274" s="292" t="str">
        <f>IF(ISERROR(VLOOKUP(AL274,'Listas Ley Transparencia'!$H$3:$M$17,4,0)),"",VLOOKUP(AL274,'Listas Ley Transparencia'!$H$3:$M$17,4,0))</f>
        <v/>
      </c>
      <c r="AQ274" s="293" t="str">
        <f>IF(ISERROR(VLOOKUP(AL274,'Listas Ley Transparencia'!$H$3:$M$17,6,0)),"",VLOOKUP(AL274,'Listas Ley Transparencia'!$H$3:$M$17,6,0))</f>
        <v/>
      </c>
      <c r="AR274" s="277"/>
      <c r="AS274" s="249"/>
      <c r="AT274" s="278"/>
      <c r="AU274" s="278"/>
      <c r="AV274" s="240"/>
      <c r="AW274" s="301"/>
      <c r="AX274" s="302"/>
      <c r="AY274" s="303"/>
      <c r="AZ274" s="303"/>
      <c r="BA274" s="304" t="str">
        <f t="shared" si="9"/>
        <v>No</v>
      </c>
    </row>
    <row r="275" spans="1:53" ht="93" customHeight="1">
      <c r="A275" s="241">
        <v>273</v>
      </c>
      <c r="B275" s="242"/>
      <c r="C275" s="242"/>
      <c r="D275" s="242"/>
      <c r="E275" s="243"/>
      <c r="F275" s="242"/>
      <c r="G275" s="242"/>
      <c r="H275" s="242"/>
      <c r="I275" s="253"/>
      <c r="J275" s="253"/>
      <c r="K275" s="245"/>
      <c r="L275" s="246"/>
      <c r="M275" s="268"/>
      <c r="N275" s="271"/>
      <c r="O275" s="270">
        <f>IFERROR(VLOOKUP(N275,'Listas Generales'!$B$25:$C$29,2,0),0)</f>
        <v>0</v>
      </c>
      <c r="P275" s="271"/>
      <c r="Q275" s="270">
        <f>IFERROR(VLOOKUP(P275,'Listas Generales'!$B$32:$C$36,2,0),0)</f>
        <v>0</v>
      </c>
      <c r="R275" s="271"/>
      <c r="S275" s="270">
        <f>IFERROR(VLOOKUP(R275,'Listas Generales'!$B$40:$C$44,2,0),0)</f>
        <v>0</v>
      </c>
      <c r="T275" s="272">
        <f t="shared" si="8"/>
        <v>0</v>
      </c>
      <c r="U275" s="271" t="str">
        <f>IFERROR(VLOOKUP(T275,'Listas Generales'!$B$4:$C$7,2,0),"-")</f>
        <v>Sin clasificar</v>
      </c>
      <c r="V275" s="247"/>
      <c r="W275" s="277"/>
      <c r="X275" s="278"/>
      <c r="Y275" s="278"/>
      <c r="Z275" s="278"/>
      <c r="AA275" s="278"/>
      <c r="AB275" s="279"/>
      <c r="AC275" s="288"/>
      <c r="AD275" s="283"/>
      <c r="AE275" s="283"/>
      <c r="AF275" s="283"/>
      <c r="AG275" s="283"/>
      <c r="AH275" s="286"/>
      <c r="AI275" s="312"/>
      <c r="AJ275" s="286"/>
      <c r="AK275" s="312"/>
      <c r="AL275" s="283"/>
      <c r="AM275" s="250"/>
      <c r="AN275" s="291" t="str">
        <f>IF(ISERROR(VLOOKUP(AL275,'Listas Ley Transparencia'!$H$3:$M$17,2,0)),"",VLOOKUP(AL275,'Listas Ley Transparencia'!$H$3:$M$17,2,0))</f>
        <v/>
      </c>
      <c r="AO275" s="292" t="str">
        <f>IF(ISERROR(VLOOKUP(AL275,'Listas Ley Transparencia'!$H$3:$M$17,3,0)),"",VLOOKUP(AL275,'Listas Ley Transparencia'!$H$3:$M$17,3,0))</f>
        <v/>
      </c>
      <c r="AP275" s="292" t="str">
        <f>IF(ISERROR(VLOOKUP(AL275,'Listas Ley Transparencia'!$H$3:$M$17,4,0)),"",VLOOKUP(AL275,'Listas Ley Transparencia'!$H$3:$M$17,4,0))</f>
        <v/>
      </c>
      <c r="AQ275" s="293" t="str">
        <f>IF(ISERROR(VLOOKUP(AL275,'Listas Ley Transparencia'!$H$3:$M$17,6,0)),"",VLOOKUP(AL275,'Listas Ley Transparencia'!$H$3:$M$17,6,0))</f>
        <v/>
      </c>
      <c r="AR275" s="277"/>
      <c r="AS275" s="249"/>
      <c r="AT275" s="278"/>
      <c r="AU275" s="278"/>
      <c r="AV275" s="240"/>
      <c r="AW275" s="301"/>
      <c r="AX275" s="302"/>
      <c r="AY275" s="303"/>
      <c r="AZ275" s="303"/>
      <c r="BA275" s="304" t="str">
        <f t="shared" si="9"/>
        <v>No</v>
      </c>
    </row>
    <row r="276" spans="1:53" ht="93" customHeight="1">
      <c r="A276" s="241">
        <v>274</v>
      </c>
      <c r="B276" s="242"/>
      <c r="C276" s="242"/>
      <c r="D276" s="242"/>
      <c r="E276" s="243"/>
      <c r="F276" s="242"/>
      <c r="G276" s="242"/>
      <c r="H276" s="242"/>
      <c r="I276" s="253"/>
      <c r="J276" s="253"/>
      <c r="K276" s="245"/>
      <c r="L276" s="246"/>
      <c r="M276" s="268"/>
      <c r="N276" s="271"/>
      <c r="O276" s="270">
        <f>IFERROR(VLOOKUP(N276,'Listas Generales'!$B$25:$C$29,2,0),0)</f>
        <v>0</v>
      </c>
      <c r="P276" s="271"/>
      <c r="Q276" s="270">
        <f>IFERROR(VLOOKUP(P276,'Listas Generales'!$B$32:$C$36,2,0),0)</f>
        <v>0</v>
      </c>
      <c r="R276" s="271"/>
      <c r="S276" s="270">
        <f>IFERROR(VLOOKUP(R276,'Listas Generales'!$B$40:$C$44,2,0),0)</f>
        <v>0</v>
      </c>
      <c r="T276" s="272">
        <f t="shared" si="8"/>
        <v>0</v>
      </c>
      <c r="U276" s="271" t="str">
        <f>IFERROR(VLOOKUP(T276,'Listas Generales'!$B$4:$C$7,2,0),"-")</f>
        <v>Sin clasificar</v>
      </c>
      <c r="V276" s="247"/>
      <c r="W276" s="277"/>
      <c r="X276" s="278"/>
      <c r="Y276" s="278"/>
      <c r="Z276" s="278"/>
      <c r="AA276" s="278"/>
      <c r="AB276" s="279"/>
      <c r="AC276" s="288"/>
      <c r="AD276" s="283"/>
      <c r="AE276" s="283"/>
      <c r="AF276" s="283"/>
      <c r="AG276" s="283"/>
      <c r="AH276" s="286"/>
      <c r="AI276" s="312"/>
      <c r="AJ276" s="286"/>
      <c r="AK276" s="312"/>
      <c r="AL276" s="283"/>
      <c r="AM276" s="250"/>
      <c r="AN276" s="291" t="str">
        <f>IF(ISERROR(VLOOKUP(AL276,'Listas Ley Transparencia'!$H$3:$M$17,2,0)),"",VLOOKUP(AL276,'Listas Ley Transparencia'!$H$3:$M$17,2,0))</f>
        <v/>
      </c>
      <c r="AO276" s="292" t="str">
        <f>IF(ISERROR(VLOOKUP(AL276,'Listas Ley Transparencia'!$H$3:$M$17,3,0)),"",VLOOKUP(AL276,'Listas Ley Transparencia'!$H$3:$M$17,3,0))</f>
        <v/>
      </c>
      <c r="AP276" s="292" t="str">
        <f>IF(ISERROR(VLOOKUP(AL276,'Listas Ley Transparencia'!$H$3:$M$17,4,0)),"",VLOOKUP(AL276,'Listas Ley Transparencia'!$H$3:$M$17,4,0))</f>
        <v/>
      </c>
      <c r="AQ276" s="293" t="str">
        <f>IF(ISERROR(VLOOKUP(AL276,'Listas Ley Transparencia'!$H$3:$M$17,6,0)),"",VLOOKUP(AL276,'Listas Ley Transparencia'!$H$3:$M$17,6,0))</f>
        <v/>
      </c>
      <c r="AR276" s="277"/>
      <c r="AS276" s="249"/>
      <c r="AT276" s="278"/>
      <c r="AU276" s="278"/>
      <c r="AV276" s="240"/>
      <c r="AW276" s="301"/>
      <c r="AX276" s="302"/>
      <c r="AY276" s="303"/>
      <c r="AZ276" s="303"/>
      <c r="BA276" s="304" t="str">
        <f t="shared" si="9"/>
        <v>No</v>
      </c>
    </row>
    <row r="277" spans="1:53" ht="93" customHeight="1">
      <c r="A277" s="241">
        <v>275</v>
      </c>
      <c r="B277" s="242"/>
      <c r="C277" s="242"/>
      <c r="D277" s="242"/>
      <c r="E277" s="243"/>
      <c r="F277" s="242"/>
      <c r="G277" s="242"/>
      <c r="H277" s="242"/>
      <c r="I277" s="253"/>
      <c r="J277" s="253"/>
      <c r="K277" s="245"/>
      <c r="L277" s="246"/>
      <c r="M277" s="268"/>
      <c r="N277" s="271"/>
      <c r="O277" s="270">
        <f>IFERROR(VLOOKUP(N277,'Listas Generales'!$B$25:$C$29,2,0),0)</f>
        <v>0</v>
      </c>
      <c r="P277" s="271"/>
      <c r="Q277" s="270">
        <f>IFERROR(VLOOKUP(P277,'Listas Generales'!$B$32:$C$36,2,0),0)</f>
        <v>0</v>
      </c>
      <c r="R277" s="271"/>
      <c r="S277" s="270">
        <f>IFERROR(VLOOKUP(R277,'Listas Generales'!$B$40:$C$44,2,0),0)</f>
        <v>0</v>
      </c>
      <c r="T277" s="272">
        <f t="shared" si="8"/>
        <v>0</v>
      </c>
      <c r="U277" s="271" t="str">
        <f>IFERROR(VLOOKUP(T277,'Listas Generales'!$B$4:$C$7,2,0),"-")</f>
        <v>Sin clasificar</v>
      </c>
      <c r="V277" s="247"/>
      <c r="W277" s="277"/>
      <c r="X277" s="278"/>
      <c r="Y277" s="278"/>
      <c r="Z277" s="278"/>
      <c r="AA277" s="278"/>
      <c r="AB277" s="279"/>
      <c r="AC277" s="288"/>
      <c r="AD277" s="283"/>
      <c r="AE277" s="283"/>
      <c r="AF277" s="283"/>
      <c r="AG277" s="283"/>
      <c r="AH277" s="286"/>
      <c r="AI277" s="312"/>
      <c r="AJ277" s="286"/>
      <c r="AK277" s="312"/>
      <c r="AL277" s="283"/>
      <c r="AM277" s="250"/>
      <c r="AN277" s="291" t="str">
        <f>IF(ISERROR(VLOOKUP(AL277,'Listas Ley Transparencia'!$H$3:$M$17,2,0)),"",VLOOKUP(AL277,'Listas Ley Transparencia'!$H$3:$M$17,2,0))</f>
        <v/>
      </c>
      <c r="AO277" s="292" t="str">
        <f>IF(ISERROR(VLOOKUP(AL277,'Listas Ley Transparencia'!$H$3:$M$17,3,0)),"",VLOOKUP(AL277,'Listas Ley Transparencia'!$H$3:$M$17,3,0))</f>
        <v/>
      </c>
      <c r="AP277" s="292" t="str">
        <f>IF(ISERROR(VLOOKUP(AL277,'Listas Ley Transparencia'!$H$3:$M$17,4,0)),"",VLOOKUP(AL277,'Listas Ley Transparencia'!$H$3:$M$17,4,0))</f>
        <v/>
      </c>
      <c r="AQ277" s="293" t="str">
        <f>IF(ISERROR(VLOOKUP(AL277,'Listas Ley Transparencia'!$H$3:$M$17,6,0)),"",VLOOKUP(AL277,'Listas Ley Transparencia'!$H$3:$M$17,6,0))</f>
        <v/>
      </c>
      <c r="AR277" s="277"/>
      <c r="AS277" s="249"/>
      <c r="AT277" s="278"/>
      <c r="AU277" s="278"/>
      <c r="AV277" s="240"/>
      <c r="AW277" s="301"/>
      <c r="AX277" s="302"/>
      <c r="AY277" s="303"/>
      <c r="AZ277" s="303"/>
      <c r="BA277" s="304" t="str">
        <f t="shared" si="9"/>
        <v>No</v>
      </c>
    </row>
    <row r="278" spans="1:53" ht="93" customHeight="1">
      <c r="A278" s="241">
        <v>276</v>
      </c>
      <c r="B278" s="242"/>
      <c r="C278" s="242"/>
      <c r="D278" s="242"/>
      <c r="E278" s="243"/>
      <c r="F278" s="242"/>
      <c r="G278" s="242"/>
      <c r="H278" s="242"/>
      <c r="I278" s="253"/>
      <c r="J278" s="253"/>
      <c r="K278" s="245"/>
      <c r="L278" s="246"/>
      <c r="M278" s="268"/>
      <c r="N278" s="271"/>
      <c r="O278" s="270">
        <f>IFERROR(VLOOKUP(N278,'Listas Generales'!$B$25:$C$29,2,0),0)</f>
        <v>0</v>
      </c>
      <c r="P278" s="271"/>
      <c r="Q278" s="270">
        <f>IFERROR(VLOOKUP(P278,'Listas Generales'!$B$32:$C$36,2,0),0)</f>
        <v>0</v>
      </c>
      <c r="R278" s="271"/>
      <c r="S278" s="270">
        <f>IFERROR(VLOOKUP(R278,'Listas Generales'!$B$40:$C$44,2,0),0)</f>
        <v>0</v>
      </c>
      <c r="T278" s="272">
        <f t="shared" si="8"/>
        <v>0</v>
      </c>
      <c r="U278" s="271" t="str">
        <f>IFERROR(VLOOKUP(T278,'Listas Generales'!$B$4:$C$7,2,0),"-")</f>
        <v>Sin clasificar</v>
      </c>
      <c r="V278" s="247"/>
      <c r="W278" s="277"/>
      <c r="X278" s="278"/>
      <c r="Y278" s="278"/>
      <c r="Z278" s="278"/>
      <c r="AA278" s="278"/>
      <c r="AB278" s="279"/>
      <c r="AC278" s="288"/>
      <c r="AD278" s="283"/>
      <c r="AE278" s="283"/>
      <c r="AF278" s="283"/>
      <c r="AG278" s="283"/>
      <c r="AH278" s="286"/>
      <c r="AI278" s="312"/>
      <c r="AJ278" s="286"/>
      <c r="AK278" s="312"/>
      <c r="AL278" s="283"/>
      <c r="AM278" s="250"/>
      <c r="AN278" s="291" t="str">
        <f>IF(ISERROR(VLOOKUP(AL278,'Listas Ley Transparencia'!$H$3:$M$17,2,0)),"",VLOOKUP(AL278,'Listas Ley Transparencia'!$H$3:$M$17,2,0))</f>
        <v/>
      </c>
      <c r="AO278" s="292" t="str">
        <f>IF(ISERROR(VLOOKUP(AL278,'Listas Ley Transparencia'!$H$3:$M$17,3,0)),"",VLOOKUP(AL278,'Listas Ley Transparencia'!$H$3:$M$17,3,0))</f>
        <v/>
      </c>
      <c r="AP278" s="292" t="str">
        <f>IF(ISERROR(VLOOKUP(AL278,'Listas Ley Transparencia'!$H$3:$M$17,4,0)),"",VLOOKUP(AL278,'Listas Ley Transparencia'!$H$3:$M$17,4,0))</f>
        <v/>
      </c>
      <c r="AQ278" s="293" t="str">
        <f>IF(ISERROR(VLOOKUP(AL278,'Listas Ley Transparencia'!$H$3:$M$17,6,0)),"",VLOOKUP(AL278,'Listas Ley Transparencia'!$H$3:$M$17,6,0))</f>
        <v/>
      </c>
      <c r="AR278" s="277"/>
      <c r="AS278" s="249"/>
      <c r="AT278" s="278"/>
      <c r="AU278" s="278"/>
      <c r="AV278" s="240"/>
      <c r="AW278" s="301"/>
      <c r="AX278" s="302"/>
      <c r="AY278" s="303"/>
      <c r="AZ278" s="303"/>
      <c r="BA278" s="304" t="str">
        <f t="shared" si="9"/>
        <v>No</v>
      </c>
    </row>
    <row r="279" spans="1:53" ht="93" customHeight="1">
      <c r="A279" s="241">
        <v>277</v>
      </c>
      <c r="B279" s="242"/>
      <c r="C279" s="242"/>
      <c r="D279" s="242"/>
      <c r="E279" s="243"/>
      <c r="F279" s="242"/>
      <c r="G279" s="242"/>
      <c r="H279" s="242"/>
      <c r="I279" s="253"/>
      <c r="J279" s="253"/>
      <c r="K279" s="245"/>
      <c r="L279" s="246"/>
      <c r="M279" s="268"/>
      <c r="N279" s="271"/>
      <c r="O279" s="270">
        <f>IFERROR(VLOOKUP(N279,'Listas Generales'!$B$25:$C$29,2,0),0)</f>
        <v>0</v>
      </c>
      <c r="P279" s="271"/>
      <c r="Q279" s="270">
        <f>IFERROR(VLOOKUP(P279,'Listas Generales'!$B$32:$C$36,2,0),0)</f>
        <v>0</v>
      </c>
      <c r="R279" s="271"/>
      <c r="S279" s="270">
        <f>IFERROR(VLOOKUP(R279,'Listas Generales'!$B$40:$C$44,2,0),0)</f>
        <v>0</v>
      </c>
      <c r="T279" s="272">
        <f t="shared" si="8"/>
        <v>0</v>
      </c>
      <c r="U279" s="271" t="str">
        <f>IFERROR(VLOOKUP(T279,'Listas Generales'!$B$4:$C$7,2,0),"-")</f>
        <v>Sin clasificar</v>
      </c>
      <c r="V279" s="247"/>
      <c r="W279" s="277"/>
      <c r="X279" s="278"/>
      <c r="Y279" s="278"/>
      <c r="Z279" s="278"/>
      <c r="AA279" s="278"/>
      <c r="AB279" s="279"/>
      <c r="AC279" s="288"/>
      <c r="AD279" s="283"/>
      <c r="AE279" s="283"/>
      <c r="AF279" s="283"/>
      <c r="AG279" s="283"/>
      <c r="AH279" s="286"/>
      <c r="AI279" s="312"/>
      <c r="AJ279" s="286"/>
      <c r="AK279" s="312"/>
      <c r="AL279" s="283"/>
      <c r="AM279" s="250"/>
      <c r="AN279" s="291" t="str">
        <f>IF(ISERROR(VLOOKUP(AL279,'Listas Ley Transparencia'!$H$3:$M$17,2,0)),"",VLOOKUP(AL279,'Listas Ley Transparencia'!$H$3:$M$17,2,0))</f>
        <v/>
      </c>
      <c r="AO279" s="292" t="str">
        <f>IF(ISERROR(VLOOKUP(AL279,'Listas Ley Transparencia'!$H$3:$M$17,3,0)),"",VLOOKUP(AL279,'Listas Ley Transparencia'!$H$3:$M$17,3,0))</f>
        <v/>
      </c>
      <c r="AP279" s="292" t="str">
        <f>IF(ISERROR(VLOOKUP(AL279,'Listas Ley Transparencia'!$H$3:$M$17,4,0)),"",VLOOKUP(AL279,'Listas Ley Transparencia'!$H$3:$M$17,4,0))</f>
        <v/>
      </c>
      <c r="AQ279" s="293" t="str">
        <f>IF(ISERROR(VLOOKUP(AL279,'Listas Ley Transparencia'!$H$3:$M$17,6,0)),"",VLOOKUP(AL279,'Listas Ley Transparencia'!$H$3:$M$17,6,0))</f>
        <v/>
      </c>
      <c r="AR279" s="277"/>
      <c r="AS279" s="249"/>
      <c r="AT279" s="278"/>
      <c r="AU279" s="278"/>
      <c r="AV279" s="240"/>
      <c r="AW279" s="301"/>
      <c r="AX279" s="302"/>
      <c r="AY279" s="303"/>
      <c r="AZ279" s="303"/>
      <c r="BA279" s="304" t="str">
        <f t="shared" si="9"/>
        <v>No</v>
      </c>
    </row>
    <row r="280" spans="1:53" ht="93" customHeight="1">
      <c r="A280" s="241">
        <v>278</v>
      </c>
      <c r="B280" s="242"/>
      <c r="C280" s="242"/>
      <c r="D280" s="242"/>
      <c r="E280" s="243"/>
      <c r="F280" s="242"/>
      <c r="G280" s="242"/>
      <c r="H280" s="242"/>
      <c r="I280" s="253"/>
      <c r="J280" s="253"/>
      <c r="K280" s="245"/>
      <c r="L280" s="246"/>
      <c r="M280" s="268"/>
      <c r="N280" s="271"/>
      <c r="O280" s="270">
        <f>IFERROR(VLOOKUP(N280,'Listas Generales'!$B$25:$C$29,2,0),0)</f>
        <v>0</v>
      </c>
      <c r="P280" s="271"/>
      <c r="Q280" s="270">
        <f>IFERROR(VLOOKUP(P280,'Listas Generales'!$B$32:$C$36,2,0),0)</f>
        <v>0</v>
      </c>
      <c r="R280" s="271"/>
      <c r="S280" s="270">
        <f>IFERROR(VLOOKUP(R280,'Listas Generales'!$B$40:$C$44,2,0),0)</f>
        <v>0</v>
      </c>
      <c r="T280" s="272">
        <f t="shared" si="8"/>
        <v>0</v>
      </c>
      <c r="U280" s="271" t="str">
        <f>IFERROR(VLOOKUP(T280,'Listas Generales'!$B$4:$C$7,2,0),"-")</f>
        <v>Sin clasificar</v>
      </c>
      <c r="V280" s="247"/>
      <c r="W280" s="277"/>
      <c r="X280" s="278"/>
      <c r="Y280" s="278"/>
      <c r="Z280" s="278"/>
      <c r="AA280" s="278"/>
      <c r="AB280" s="279"/>
      <c r="AC280" s="288"/>
      <c r="AD280" s="283"/>
      <c r="AE280" s="283"/>
      <c r="AF280" s="283"/>
      <c r="AG280" s="283"/>
      <c r="AH280" s="286"/>
      <c r="AI280" s="312"/>
      <c r="AJ280" s="286"/>
      <c r="AK280" s="312"/>
      <c r="AL280" s="283"/>
      <c r="AM280" s="250"/>
      <c r="AN280" s="291" t="str">
        <f>IF(ISERROR(VLOOKUP(AL280,'Listas Ley Transparencia'!$H$3:$M$17,2,0)),"",VLOOKUP(AL280,'Listas Ley Transparencia'!$H$3:$M$17,2,0))</f>
        <v/>
      </c>
      <c r="AO280" s="292" t="str">
        <f>IF(ISERROR(VLOOKUP(AL280,'Listas Ley Transparencia'!$H$3:$M$17,3,0)),"",VLOOKUP(AL280,'Listas Ley Transparencia'!$H$3:$M$17,3,0))</f>
        <v/>
      </c>
      <c r="AP280" s="292" t="str">
        <f>IF(ISERROR(VLOOKUP(AL280,'Listas Ley Transparencia'!$H$3:$M$17,4,0)),"",VLOOKUP(AL280,'Listas Ley Transparencia'!$H$3:$M$17,4,0))</f>
        <v/>
      </c>
      <c r="AQ280" s="293" t="str">
        <f>IF(ISERROR(VLOOKUP(AL280,'Listas Ley Transparencia'!$H$3:$M$17,6,0)),"",VLOOKUP(AL280,'Listas Ley Transparencia'!$H$3:$M$17,6,0))</f>
        <v/>
      </c>
      <c r="AR280" s="277"/>
      <c r="AS280" s="249"/>
      <c r="AT280" s="278"/>
      <c r="AU280" s="278"/>
      <c r="AV280" s="240"/>
      <c r="AW280" s="301"/>
      <c r="AX280" s="302"/>
      <c r="AY280" s="303"/>
      <c r="AZ280" s="303"/>
      <c r="BA280" s="304" t="str">
        <f t="shared" si="9"/>
        <v>No</v>
      </c>
    </row>
    <row r="281" spans="1:53" ht="93" customHeight="1">
      <c r="A281" s="241">
        <v>279</v>
      </c>
      <c r="B281" s="242"/>
      <c r="C281" s="242"/>
      <c r="D281" s="242"/>
      <c r="E281" s="243"/>
      <c r="F281" s="242"/>
      <c r="G281" s="242"/>
      <c r="H281" s="242"/>
      <c r="I281" s="253"/>
      <c r="J281" s="253"/>
      <c r="K281" s="245"/>
      <c r="L281" s="246"/>
      <c r="M281" s="268"/>
      <c r="N281" s="271"/>
      <c r="O281" s="270">
        <f>IFERROR(VLOOKUP(N281,'Listas Generales'!$B$25:$C$29,2,0),0)</f>
        <v>0</v>
      </c>
      <c r="P281" s="271"/>
      <c r="Q281" s="270">
        <f>IFERROR(VLOOKUP(P281,'Listas Generales'!$B$32:$C$36,2,0),0)</f>
        <v>0</v>
      </c>
      <c r="R281" s="271"/>
      <c r="S281" s="270">
        <f>IFERROR(VLOOKUP(R281,'Listas Generales'!$B$40:$C$44,2,0),0)</f>
        <v>0</v>
      </c>
      <c r="T281" s="272">
        <f t="shared" si="8"/>
        <v>0</v>
      </c>
      <c r="U281" s="271" t="str">
        <f>IFERROR(VLOOKUP(T281,'Listas Generales'!$B$4:$C$7,2,0),"-")</f>
        <v>Sin clasificar</v>
      </c>
      <c r="V281" s="247"/>
      <c r="W281" s="277"/>
      <c r="X281" s="278"/>
      <c r="Y281" s="278"/>
      <c r="Z281" s="278"/>
      <c r="AA281" s="278"/>
      <c r="AB281" s="279"/>
      <c r="AC281" s="288"/>
      <c r="AD281" s="283"/>
      <c r="AE281" s="283"/>
      <c r="AF281" s="283"/>
      <c r="AG281" s="283"/>
      <c r="AH281" s="286"/>
      <c r="AI281" s="312"/>
      <c r="AJ281" s="286"/>
      <c r="AK281" s="312"/>
      <c r="AL281" s="283"/>
      <c r="AM281" s="250"/>
      <c r="AN281" s="291" t="str">
        <f>IF(ISERROR(VLOOKUP(AL281,'Listas Ley Transparencia'!$H$3:$M$17,2,0)),"",VLOOKUP(AL281,'Listas Ley Transparencia'!$H$3:$M$17,2,0))</f>
        <v/>
      </c>
      <c r="AO281" s="292" t="str">
        <f>IF(ISERROR(VLOOKUP(AL281,'Listas Ley Transparencia'!$H$3:$M$17,3,0)),"",VLOOKUP(AL281,'Listas Ley Transparencia'!$H$3:$M$17,3,0))</f>
        <v/>
      </c>
      <c r="AP281" s="292" t="str">
        <f>IF(ISERROR(VLOOKUP(AL281,'Listas Ley Transparencia'!$H$3:$M$17,4,0)),"",VLOOKUP(AL281,'Listas Ley Transparencia'!$H$3:$M$17,4,0))</f>
        <v/>
      </c>
      <c r="AQ281" s="293" t="str">
        <f>IF(ISERROR(VLOOKUP(AL281,'Listas Ley Transparencia'!$H$3:$M$17,6,0)),"",VLOOKUP(AL281,'Listas Ley Transparencia'!$H$3:$M$17,6,0))</f>
        <v/>
      </c>
      <c r="AR281" s="277"/>
      <c r="AS281" s="249"/>
      <c r="AT281" s="278"/>
      <c r="AU281" s="278"/>
      <c r="AV281" s="240"/>
      <c r="AW281" s="301"/>
      <c r="AX281" s="302"/>
      <c r="AY281" s="303"/>
      <c r="AZ281" s="303"/>
      <c r="BA281" s="304" t="str">
        <f t="shared" si="9"/>
        <v>No</v>
      </c>
    </row>
    <row r="282" spans="1:53" ht="93" customHeight="1">
      <c r="A282" s="241">
        <v>280</v>
      </c>
      <c r="B282" s="242"/>
      <c r="C282" s="242"/>
      <c r="D282" s="242"/>
      <c r="E282" s="243"/>
      <c r="F282" s="242"/>
      <c r="G282" s="242"/>
      <c r="H282" s="242"/>
      <c r="I282" s="253"/>
      <c r="J282" s="253"/>
      <c r="K282" s="245"/>
      <c r="L282" s="246"/>
      <c r="M282" s="268"/>
      <c r="N282" s="271"/>
      <c r="O282" s="270">
        <f>IFERROR(VLOOKUP(N282,'Listas Generales'!$B$25:$C$29,2,0),0)</f>
        <v>0</v>
      </c>
      <c r="P282" s="271"/>
      <c r="Q282" s="270">
        <f>IFERROR(VLOOKUP(P282,'Listas Generales'!$B$32:$C$36,2,0),0)</f>
        <v>0</v>
      </c>
      <c r="R282" s="271"/>
      <c r="S282" s="270">
        <f>IFERROR(VLOOKUP(R282,'Listas Generales'!$B$40:$C$44,2,0),0)</f>
        <v>0</v>
      </c>
      <c r="T282" s="272">
        <f t="shared" si="8"/>
        <v>0</v>
      </c>
      <c r="U282" s="271" t="str">
        <f>IFERROR(VLOOKUP(T282,'Listas Generales'!$B$4:$C$7,2,0),"-")</f>
        <v>Sin clasificar</v>
      </c>
      <c r="V282" s="247"/>
      <c r="W282" s="277"/>
      <c r="X282" s="278"/>
      <c r="Y282" s="278"/>
      <c r="Z282" s="278"/>
      <c r="AA282" s="278"/>
      <c r="AB282" s="279"/>
      <c r="AC282" s="288"/>
      <c r="AD282" s="283"/>
      <c r="AE282" s="283"/>
      <c r="AF282" s="283"/>
      <c r="AG282" s="283"/>
      <c r="AH282" s="286"/>
      <c r="AI282" s="312"/>
      <c r="AJ282" s="286"/>
      <c r="AK282" s="312"/>
      <c r="AL282" s="283"/>
      <c r="AM282" s="250"/>
      <c r="AN282" s="291" t="str">
        <f>IF(ISERROR(VLOOKUP(AL282,'Listas Ley Transparencia'!$H$3:$M$17,2,0)),"",VLOOKUP(AL282,'Listas Ley Transparencia'!$H$3:$M$17,2,0))</f>
        <v/>
      </c>
      <c r="AO282" s="292" t="str">
        <f>IF(ISERROR(VLOOKUP(AL282,'Listas Ley Transparencia'!$H$3:$M$17,3,0)),"",VLOOKUP(AL282,'Listas Ley Transparencia'!$H$3:$M$17,3,0))</f>
        <v/>
      </c>
      <c r="AP282" s="292" t="str">
        <f>IF(ISERROR(VLOOKUP(AL282,'Listas Ley Transparencia'!$H$3:$M$17,4,0)),"",VLOOKUP(AL282,'Listas Ley Transparencia'!$H$3:$M$17,4,0))</f>
        <v/>
      </c>
      <c r="AQ282" s="293" t="str">
        <f>IF(ISERROR(VLOOKUP(AL282,'Listas Ley Transparencia'!$H$3:$M$17,6,0)),"",VLOOKUP(AL282,'Listas Ley Transparencia'!$H$3:$M$17,6,0))</f>
        <v/>
      </c>
      <c r="AR282" s="277"/>
      <c r="AS282" s="249"/>
      <c r="AT282" s="278"/>
      <c r="AU282" s="278"/>
      <c r="AV282" s="240"/>
      <c r="AW282" s="301"/>
      <c r="AX282" s="302"/>
      <c r="AY282" s="303"/>
      <c r="AZ282" s="303"/>
      <c r="BA282" s="304" t="str">
        <f t="shared" si="9"/>
        <v>No</v>
      </c>
    </row>
    <row r="283" spans="1:53" ht="93" customHeight="1">
      <c r="A283" s="241">
        <v>281</v>
      </c>
      <c r="B283" s="242"/>
      <c r="C283" s="242"/>
      <c r="D283" s="242"/>
      <c r="E283" s="243"/>
      <c r="F283" s="242"/>
      <c r="G283" s="242"/>
      <c r="H283" s="242"/>
      <c r="I283" s="253"/>
      <c r="J283" s="253"/>
      <c r="K283" s="245"/>
      <c r="L283" s="246"/>
      <c r="M283" s="268"/>
      <c r="N283" s="271"/>
      <c r="O283" s="270">
        <f>IFERROR(VLOOKUP(N283,'Listas Generales'!$B$25:$C$29,2,0),0)</f>
        <v>0</v>
      </c>
      <c r="P283" s="271"/>
      <c r="Q283" s="270">
        <f>IFERROR(VLOOKUP(P283,'Listas Generales'!$B$32:$C$36,2,0),0)</f>
        <v>0</v>
      </c>
      <c r="R283" s="271"/>
      <c r="S283" s="270">
        <f>IFERROR(VLOOKUP(R283,'Listas Generales'!$B$40:$C$44,2,0),0)</f>
        <v>0</v>
      </c>
      <c r="T283" s="272">
        <f t="shared" si="8"/>
        <v>0</v>
      </c>
      <c r="U283" s="271" t="str">
        <f>IFERROR(VLOOKUP(T283,'Listas Generales'!$B$4:$C$7,2,0),"-")</f>
        <v>Sin clasificar</v>
      </c>
      <c r="V283" s="247"/>
      <c r="W283" s="277"/>
      <c r="X283" s="278"/>
      <c r="Y283" s="278"/>
      <c r="Z283" s="278"/>
      <c r="AA283" s="278"/>
      <c r="AB283" s="279"/>
      <c r="AC283" s="288"/>
      <c r="AD283" s="283"/>
      <c r="AE283" s="283"/>
      <c r="AF283" s="283"/>
      <c r="AG283" s="283"/>
      <c r="AH283" s="286"/>
      <c r="AI283" s="312"/>
      <c r="AJ283" s="286"/>
      <c r="AK283" s="312"/>
      <c r="AL283" s="283"/>
      <c r="AM283" s="250"/>
      <c r="AN283" s="291" t="str">
        <f>IF(ISERROR(VLOOKUP(AL283,'Listas Ley Transparencia'!$H$3:$M$17,2,0)),"",VLOOKUP(AL283,'Listas Ley Transparencia'!$H$3:$M$17,2,0))</f>
        <v/>
      </c>
      <c r="AO283" s="292" t="str">
        <f>IF(ISERROR(VLOOKUP(AL283,'Listas Ley Transparencia'!$H$3:$M$17,3,0)),"",VLOOKUP(AL283,'Listas Ley Transparencia'!$H$3:$M$17,3,0))</f>
        <v/>
      </c>
      <c r="AP283" s="292" t="str">
        <f>IF(ISERROR(VLOOKUP(AL283,'Listas Ley Transparencia'!$H$3:$M$17,4,0)),"",VLOOKUP(AL283,'Listas Ley Transparencia'!$H$3:$M$17,4,0))</f>
        <v/>
      </c>
      <c r="AQ283" s="293" t="str">
        <f>IF(ISERROR(VLOOKUP(AL283,'Listas Ley Transparencia'!$H$3:$M$17,6,0)),"",VLOOKUP(AL283,'Listas Ley Transparencia'!$H$3:$M$17,6,0))</f>
        <v/>
      </c>
      <c r="AR283" s="277"/>
      <c r="AS283" s="249"/>
      <c r="AT283" s="278"/>
      <c r="AU283" s="278"/>
      <c r="AV283" s="240"/>
      <c r="AW283" s="301"/>
      <c r="AX283" s="302"/>
      <c r="AY283" s="303"/>
      <c r="AZ283" s="303"/>
      <c r="BA283" s="304" t="str">
        <f t="shared" si="9"/>
        <v>No</v>
      </c>
    </row>
    <row r="284" spans="1:53" ht="93" customHeight="1">
      <c r="A284" s="241">
        <v>282</v>
      </c>
      <c r="B284" s="242"/>
      <c r="C284" s="242"/>
      <c r="D284" s="242"/>
      <c r="E284" s="243"/>
      <c r="F284" s="242"/>
      <c r="G284" s="242"/>
      <c r="H284" s="242"/>
      <c r="I284" s="253"/>
      <c r="J284" s="253"/>
      <c r="K284" s="245"/>
      <c r="L284" s="246"/>
      <c r="M284" s="268"/>
      <c r="N284" s="271"/>
      <c r="O284" s="270">
        <f>IFERROR(VLOOKUP(N284,'Listas Generales'!$B$25:$C$29,2,0),0)</f>
        <v>0</v>
      </c>
      <c r="P284" s="271"/>
      <c r="Q284" s="270">
        <f>IFERROR(VLOOKUP(P284,'Listas Generales'!$B$32:$C$36,2,0),0)</f>
        <v>0</v>
      </c>
      <c r="R284" s="271"/>
      <c r="S284" s="270">
        <f>IFERROR(VLOOKUP(R284,'Listas Generales'!$B$40:$C$44,2,0),0)</f>
        <v>0</v>
      </c>
      <c r="T284" s="272">
        <f t="shared" si="8"/>
        <v>0</v>
      </c>
      <c r="U284" s="271" t="str">
        <f>IFERROR(VLOOKUP(T284,'Listas Generales'!$B$4:$C$7,2,0),"-")</f>
        <v>Sin clasificar</v>
      </c>
      <c r="V284" s="247"/>
      <c r="W284" s="277"/>
      <c r="X284" s="278"/>
      <c r="Y284" s="278"/>
      <c r="Z284" s="278"/>
      <c r="AA284" s="278"/>
      <c r="AB284" s="279"/>
      <c r="AC284" s="288"/>
      <c r="AD284" s="283"/>
      <c r="AE284" s="283"/>
      <c r="AF284" s="283"/>
      <c r="AG284" s="283"/>
      <c r="AH284" s="286"/>
      <c r="AI284" s="312"/>
      <c r="AJ284" s="286"/>
      <c r="AK284" s="312"/>
      <c r="AL284" s="283"/>
      <c r="AM284" s="250"/>
      <c r="AN284" s="291" t="str">
        <f>IF(ISERROR(VLOOKUP(AL284,'Listas Ley Transparencia'!$H$3:$M$17,2,0)),"",VLOOKUP(AL284,'Listas Ley Transparencia'!$H$3:$M$17,2,0))</f>
        <v/>
      </c>
      <c r="AO284" s="292" t="str">
        <f>IF(ISERROR(VLOOKUP(AL284,'Listas Ley Transparencia'!$H$3:$M$17,3,0)),"",VLOOKUP(AL284,'Listas Ley Transparencia'!$H$3:$M$17,3,0))</f>
        <v/>
      </c>
      <c r="AP284" s="292" t="str">
        <f>IF(ISERROR(VLOOKUP(AL284,'Listas Ley Transparencia'!$H$3:$M$17,4,0)),"",VLOOKUP(AL284,'Listas Ley Transparencia'!$H$3:$M$17,4,0))</f>
        <v/>
      </c>
      <c r="AQ284" s="293" t="str">
        <f>IF(ISERROR(VLOOKUP(AL284,'Listas Ley Transparencia'!$H$3:$M$17,6,0)),"",VLOOKUP(AL284,'Listas Ley Transparencia'!$H$3:$M$17,6,0))</f>
        <v/>
      </c>
      <c r="AR284" s="277"/>
      <c r="AS284" s="249"/>
      <c r="AT284" s="278"/>
      <c r="AU284" s="278"/>
      <c r="AV284" s="240"/>
      <c r="AW284" s="301"/>
      <c r="AX284" s="302"/>
      <c r="AY284" s="303"/>
      <c r="AZ284" s="303"/>
      <c r="BA284" s="304" t="str">
        <f t="shared" si="9"/>
        <v>No</v>
      </c>
    </row>
    <row r="285" spans="1:53" ht="93" customHeight="1">
      <c r="A285" s="241">
        <v>283</v>
      </c>
      <c r="B285" s="242"/>
      <c r="C285" s="242"/>
      <c r="D285" s="242"/>
      <c r="E285" s="243"/>
      <c r="F285" s="242"/>
      <c r="G285" s="242"/>
      <c r="H285" s="242"/>
      <c r="I285" s="253"/>
      <c r="J285" s="253"/>
      <c r="K285" s="245"/>
      <c r="L285" s="246"/>
      <c r="M285" s="268"/>
      <c r="N285" s="271"/>
      <c r="O285" s="270">
        <f>IFERROR(VLOOKUP(N285,'Listas Generales'!$B$25:$C$29,2,0),0)</f>
        <v>0</v>
      </c>
      <c r="P285" s="271"/>
      <c r="Q285" s="270">
        <f>IFERROR(VLOOKUP(P285,'Listas Generales'!$B$32:$C$36,2,0),0)</f>
        <v>0</v>
      </c>
      <c r="R285" s="271"/>
      <c r="S285" s="270">
        <f>IFERROR(VLOOKUP(R285,'Listas Generales'!$B$40:$C$44,2,0),0)</f>
        <v>0</v>
      </c>
      <c r="T285" s="272">
        <f t="shared" si="8"/>
        <v>0</v>
      </c>
      <c r="U285" s="271" t="str">
        <f>IFERROR(VLOOKUP(T285,'Listas Generales'!$B$4:$C$7,2,0),"-")</f>
        <v>Sin clasificar</v>
      </c>
      <c r="V285" s="247"/>
      <c r="W285" s="277"/>
      <c r="X285" s="278"/>
      <c r="Y285" s="278"/>
      <c r="Z285" s="278"/>
      <c r="AA285" s="278"/>
      <c r="AB285" s="279"/>
      <c r="AC285" s="288"/>
      <c r="AD285" s="283"/>
      <c r="AE285" s="283"/>
      <c r="AF285" s="283"/>
      <c r="AG285" s="283"/>
      <c r="AH285" s="286"/>
      <c r="AI285" s="312"/>
      <c r="AJ285" s="286"/>
      <c r="AK285" s="312"/>
      <c r="AL285" s="283"/>
      <c r="AM285" s="250"/>
      <c r="AN285" s="291" t="str">
        <f>IF(ISERROR(VLOOKUP(AL285,'Listas Ley Transparencia'!$H$3:$M$17,2,0)),"",VLOOKUP(AL285,'Listas Ley Transparencia'!$H$3:$M$17,2,0))</f>
        <v/>
      </c>
      <c r="AO285" s="292" t="str">
        <f>IF(ISERROR(VLOOKUP(AL285,'Listas Ley Transparencia'!$H$3:$M$17,3,0)),"",VLOOKUP(AL285,'Listas Ley Transparencia'!$H$3:$M$17,3,0))</f>
        <v/>
      </c>
      <c r="AP285" s="292" t="str">
        <f>IF(ISERROR(VLOOKUP(AL285,'Listas Ley Transparencia'!$H$3:$M$17,4,0)),"",VLOOKUP(AL285,'Listas Ley Transparencia'!$H$3:$M$17,4,0))</f>
        <v/>
      </c>
      <c r="AQ285" s="293" t="str">
        <f>IF(ISERROR(VLOOKUP(AL285,'Listas Ley Transparencia'!$H$3:$M$17,6,0)),"",VLOOKUP(AL285,'Listas Ley Transparencia'!$H$3:$M$17,6,0))</f>
        <v/>
      </c>
      <c r="AR285" s="277"/>
      <c r="AS285" s="249"/>
      <c r="AT285" s="278"/>
      <c r="AU285" s="278"/>
      <c r="AV285" s="240"/>
      <c r="AW285" s="301"/>
      <c r="AX285" s="302"/>
      <c r="AY285" s="303"/>
      <c r="AZ285" s="303"/>
      <c r="BA285" s="304" t="str">
        <f t="shared" si="9"/>
        <v>No</v>
      </c>
    </row>
    <row r="286" spans="1:53" ht="93" customHeight="1">
      <c r="A286" s="241">
        <v>284</v>
      </c>
      <c r="B286" s="242"/>
      <c r="C286" s="242"/>
      <c r="D286" s="242"/>
      <c r="E286" s="243"/>
      <c r="F286" s="242"/>
      <c r="G286" s="242"/>
      <c r="H286" s="242"/>
      <c r="I286" s="253"/>
      <c r="J286" s="253"/>
      <c r="K286" s="245"/>
      <c r="L286" s="246"/>
      <c r="M286" s="268"/>
      <c r="N286" s="271"/>
      <c r="O286" s="270">
        <f>IFERROR(VLOOKUP(N286,'Listas Generales'!$B$25:$C$29,2,0),0)</f>
        <v>0</v>
      </c>
      <c r="P286" s="271"/>
      <c r="Q286" s="270">
        <f>IFERROR(VLOOKUP(P286,'Listas Generales'!$B$32:$C$36,2,0),0)</f>
        <v>0</v>
      </c>
      <c r="R286" s="271"/>
      <c r="S286" s="270">
        <f>IFERROR(VLOOKUP(R286,'Listas Generales'!$B$40:$C$44,2,0),0)</f>
        <v>0</v>
      </c>
      <c r="T286" s="272">
        <f t="shared" si="8"/>
        <v>0</v>
      </c>
      <c r="U286" s="271" t="str">
        <f>IFERROR(VLOOKUP(T286,'Listas Generales'!$B$4:$C$7,2,0),"-")</f>
        <v>Sin clasificar</v>
      </c>
      <c r="V286" s="247"/>
      <c r="W286" s="277"/>
      <c r="X286" s="278"/>
      <c r="Y286" s="278"/>
      <c r="Z286" s="278"/>
      <c r="AA286" s="278"/>
      <c r="AB286" s="279"/>
      <c r="AC286" s="288"/>
      <c r="AD286" s="283"/>
      <c r="AE286" s="283"/>
      <c r="AF286" s="283"/>
      <c r="AG286" s="283"/>
      <c r="AH286" s="286"/>
      <c r="AI286" s="312"/>
      <c r="AJ286" s="286"/>
      <c r="AK286" s="312"/>
      <c r="AL286" s="283"/>
      <c r="AM286" s="250"/>
      <c r="AN286" s="291" t="str">
        <f>IF(ISERROR(VLOOKUP(AL286,'Listas Ley Transparencia'!$H$3:$M$17,2,0)),"",VLOOKUP(AL286,'Listas Ley Transparencia'!$H$3:$M$17,2,0))</f>
        <v/>
      </c>
      <c r="AO286" s="292" t="str">
        <f>IF(ISERROR(VLOOKUP(AL286,'Listas Ley Transparencia'!$H$3:$M$17,3,0)),"",VLOOKUP(AL286,'Listas Ley Transparencia'!$H$3:$M$17,3,0))</f>
        <v/>
      </c>
      <c r="AP286" s="292" t="str">
        <f>IF(ISERROR(VLOOKUP(AL286,'Listas Ley Transparencia'!$H$3:$M$17,4,0)),"",VLOOKUP(AL286,'Listas Ley Transparencia'!$H$3:$M$17,4,0))</f>
        <v/>
      </c>
      <c r="AQ286" s="293" t="str">
        <f>IF(ISERROR(VLOOKUP(AL286,'Listas Ley Transparencia'!$H$3:$M$17,6,0)),"",VLOOKUP(AL286,'Listas Ley Transparencia'!$H$3:$M$17,6,0))</f>
        <v/>
      </c>
      <c r="AR286" s="277"/>
      <c r="AS286" s="249"/>
      <c r="AT286" s="278"/>
      <c r="AU286" s="278"/>
      <c r="AV286" s="240"/>
      <c r="AW286" s="301"/>
      <c r="AX286" s="302"/>
      <c r="AY286" s="303"/>
      <c r="AZ286" s="303"/>
      <c r="BA286" s="304" t="str">
        <f t="shared" si="9"/>
        <v>No</v>
      </c>
    </row>
    <row r="287" spans="1:53" ht="93" customHeight="1">
      <c r="A287" s="241">
        <v>285</v>
      </c>
      <c r="B287" s="242"/>
      <c r="C287" s="242"/>
      <c r="D287" s="242"/>
      <c r="E287" s="243"/>
      <c r="F287" s="242"/>
      <c r="G287" s="242"/>
      <c r="H287" s="242"/>
      <c r="I287" s="253"/>
      <c r="J287" s="253"/>
      <c r="K287" s="245"/>
      <c r="L287" s="246"/>
      <c r="M287" s="268"/>
      <c r="N287" s="271"/>
      <c r="O287" s="270">
        <f>IFERROR(VLOOKUP(N287,'Listas Generales'!$B$25:$C$29,2,0),0)</f>
        <v>0</v>
      </c>
      <c r="P287" s="271"/>
      <c r="Q287" s="270">
        <f>IFERROR(VLOOKUP(P287,'Listas Generales'!$B$32:$C$36,2,0),0)</f>
        <v>0</v>
      </c>
      <c r="R287" s="271"/>
      <c r="S287" s="270">
        <f>IFERROR(VLOOKUP(R287,'Listas Generales'!$B$40:$C$44,2,0),0)</f>
        <v>0</v>
      </c>
      <c r="T287" s="272">
        <f t="shared" si="8"/>
        <v>0</v>
      </c>
      <c r="U287" s="271" t="str">
        <f>IFERROR(VLOOKUP(T287,'Listas Generales'!$B$4:$C$7,2,0),"-")</f>
        <v>Sin clasificar</v>
      </c>
      <c r="V287" s="247"/>
      <c r="W287" s="277"/>
      <c r="X287" s="278"/>
      <c r="Y287" s="278"/>
      <c r="Z287" s="278"/>
      <c r="AA287" s="278"/>
      <c r="AB287" s="279"/>
      <c r="AC287" s="288"/>
      <c r="AD287" s="283"/>
      <c r="AE287" s="283"/>
      <c r="AF287" s="283"/>
      <c r="AG287" s="283"/>
      <c r="AH287" s="286"/>
      <c r="AI287" s="312"/>
      <c r="AJ287" s="286"/>
      <c r="AK287" s="312"/>
      <c r="AL287" s="283"/>
      <c r="AM287" s="250"/>
      <c r="AN287" s="291" t="str">
        <f>IF(ISERROR(VLOOKUP(AL287,'Listas Ley Transparencia'!$H$3:$M$17,2,0)),"",VLOOKUP(AL287,'Listas Ley Transparencia'!$H$3:$M$17,2,0))</f>
        <v/>
      </c>
      <c r="AO287" s="292" t="str">
        <f>IF(ISERROR(VLOOKUP(AL287,'Listas Ley Transparencia'!$H$3:$M$17,3,0)),"",VLOOKUP(AL287,'Listas Ley Transparencia'!$H$3:$M$17,3,0))</f>
        <v/>
      </c>
      <c r="AP287" s="292" t="str">
        <f>IF(ISERROR(VLOOKUP(AL287,'Listas Ley Transparencia'!$H$3:$M$17,4,0)),"",VLOOKUP(AL287,'Listas Ley Transparencia'!$H$3:$M$17,4,0))</f>
        <v/>
      </c>
      <c r="AQ287" s="293" t="str">
        <f>IF(ISERROR(VLOOKUP(AL287,'Listas Ley Transparencia'!$H$3:$M$17,6,0)),"",VLOOKUP(AL287,'Listas Ley Transparencia'!$H$3:$M$17,6,0))</f>
        <v/>
      </c>
      <c r="AR287" s="277"/>
      <c r="AS287" s="249"/>
      <c r="AT287" s="278"/>
      <c r="AU287" s="278"/>
      <c r="AV287" s="240"/>
      <c r="AW287" s="301"/>
      <c r="AX287" s="302"/>
      <c r="AY287" s="303"/>
      <c r="AZ287" s="303"/>
      <c r="BA287" s="304" t="str">
        <f t="shared" si="9"/>
        <v>No</v>
      </c>
    </row>
    <row r="288" spans="1:53" ht="93" customHeight="1">
      <c r="A288" s="241">
        <v>286</v>
      </c>
      <c r="B288" s="242"/>
      <c r="C288" s="242"/>
      <c r="D288" s="242"/>
      <c r="E288" s="243"/>
      <c r="F288" s="242"/>
      <c r="G288" s="242"/>
      <c r="H288" s="242"/>
      <c r="I288" s="253"/>
      <c r="J288" s="253"/>
      <c r="K288" s="245"/>
      <c r="L288" s="246"/>
      <c r="M288" s="268"/>
      <c r="N288" s="271"/>
      <c r="O288" s="270">
        <f>IFERROR(VLOOKUP(N288,'Listas Generales'!$B$25:$C$29,2,0),0)</f>
        <v>0</v>
      </c>
      <c r="P288" s="271"/>
      <c r="Q288" s="270">
        <f>IFERROR(VLOOKUP(P288,'Listas Generales'!$B$32:$C$36,2,0),0)</f>
        <v>0</v>
      </c>
      <c r="R288" s="271"/>
      <c r="S288" s="270">
        <f>IFERROR(VLOOKUP(R288,'Listas Generales'!$B$40:$C$44,2,0),0)</f>
        <v>0</v>
      </c>
      <c r="T288" s="272">
        <f t="shared" si="8"/>
        <v>0</v>
      </c>
      <c r="U288" s="271" t="str">
        <f>IFERROR(VLOOKUP(T288,'Listas Generales'!$B$4:$C$7,2,0),"-")</f>
        <v>Sin clasificar</v>
      </c>
      <c r="V288" s="247"/>
      <c r="W288" s="277"/>
      <c r="X288" s="278"/>
      <c r="Y288" s="278"/>
      <c r="Z288" s="278"/>
      <c r="AA288" s="278"/>
      <c r="AB288" s="279"/>
      <c r="AC288" s="288"/>
      <c r="AD288" s="283"/>
      <c r="AE288" s="283"/>
      <c r="AF288" s="283"/>
      <c r="AG288" s="283"/>
      <c r="AH288" s="286"/>
      <c r="AI288" s="312"/>
      <c r="AJ288" s="286"/>
      <c r="AK288" s="312"/>
      <c r="AL288" s="283"/>
      <c r="AM288" s="250"/>
      <c r="AN288" s="291" t="str">
        <f>IF(ISERROR(VLOOKUP(AL288,'Listas Ley Transparencia'!$H$3:$M$17,2,0)),"",VLOOKUP(AL288,'Listas Ley Transparencia'!$H$3:$M$17,2,0))</f>
        <v/>
      </c>
      <c r="AO288" s="292" t="str">
        <f>IF(ISERROR(VLOOKUP(AL288,'Listas Ley Transparencia'!$H$3:$M$17,3,0)),"",VLOOKUP(AL288,'Listas Ley Transparencia'!$H$3:$M$17,3,0))</f>
        <v/>
      </c>
      <c r="AP288" s="292" t="str">
        <f>IF(ISERROR(VLOOKUP(AL288,'Listas Ley Transparencia'!$H$3:$M$17,4,0)),"",VLOOKUP(AL288,'Listas Ley Transparencia'!$H$3:$M$17,4,0))</f>
        <v/>
      </c>
      <c r="AQ288" s="293" t="str">
        <f>IF(ISERROR(VLOOKUP(AL288,'Listas Ley Transparencia'!$H$3:$M$17,6,0)),"",VLOOKUP(AL288,'Listas Ley Transparencia'!$H$3:$M$17,6,0))</f>
        <v/>
      </c>
      <c r="AR288" s="277"/>
      <c r="AS288" s="249"/>
      <c r="AT288" s="278"/>
      <c r="AU288" s="278"/>
      <c r="AV288" s="240"/>
      <c r="AW288" s="301"/>
      <c r="AX288" s="302"/>
      <c r="AY288" s="303"/>
      <c r="AZ288" s="303"/>
      <c r="BA288" s="304" t="str">
        <f t="shared" si="9"/>
        <v>No</v>
      </c>
    </row>
    <row r="289" spans="1:53" ht="93" customHeight="1">
      <c r="A289" s="241">
        <v>287</v>
      </c>
      <c r="B289" s="242"/>
      <c r="C289" s="242"/>
      <c r="D289" s="242"/>
      <c r="E289" s="243"/>
      <c r="F289" s="242"/>
      <c r="G289" s="242"/>
      <c r="H289" s="242"/>
      <c r="I289" s="253"/>
      <c r="J289" s="253"/>
      <c r="K289" s="245"/>
      <c r="L289" s="246"/>
      <c r="M289" s="268"/>
      <c r="N289" s="271"/>
      <c r="O289" s="270">
        <f>IFERROR(VLOOKUP(N289,'Listas Generales'!$B$25:$C$29,2,0),0)</f>
        <v>0</v>
      </c>
      <c r="P289" s="271"/>
      <c r="Q289" s="270">
        <f>IFERROR(VLOOKUP(P289,'Listas Generales'!$B$32:$C$36,2,0),0)</f>
        <v>0</v>
      </c>
      <c r="R289" s="271"/>
      <c r="S289" s="270">
        <f>IFERROR(VLOOKUP(R289,'Listas Generales'!$B$40:$C$44,2,0),0)</f>
        <v>0</v>
      </c>
      <c r="T289" s="272">
        <f t="shared" si="8"/>
        <v>0</v>
      </c>
      <c r="U289" s="271" t="str">
        <f>IFERROR(VLOOKUP(T289,'Listas Generales'!$B$4:$C$7,2,0),"-")</f>
        <v>Sin clasificar</v>
      </c>
      <c r="V289" s="247"/>
      <c r="W289" s="277"/>
      <c r="X289" s="278"/>
      <c r="Y289" s="278"/>
      <c r="Z289" s="278"/>
      <c r="AA289" s="278"/>
      <c r="AB289" s="279"/>
      <c r="AC289" s="288"/>
      <c r="AD289" s="283"/>
      <c r="AE289" s="283"/>
      <c r="AF289" s="283"/>
      <c r="AG289" s="283"/>
      <c r="AH289" s="286"/>
      <c r="AI289" s="312"/>
      <c r="AJ289" s="286"/>
      <c r="AK289" s="312"/>
      <c r="AL289" s="283"/>
      <c r="AM289" s="250"/>
      <c r="AN289" s="291" t="str">
        <f>IF(ISERROR(VLOOKUP(AL289,'Listas Ley Transparencia'!$H$3:$M$17,2,0)),"",VLOOKUP(AL289,'Listas Ley Transparencia'!$H$3:$M$17,2,0))</f>
        <v/>
      </c>
      <c r="AO289" s="292" t="str">
        <f>IF(ISERROR(VLOOKUP(AL289,'Listas Ley Transparencia'!$H$3:$M$17,3,0)),"",VLOOKUP(AL289,'Listas Ley Transparencia'!$H$3:$M$17,3,0))</f>
        <v/>
      </c>
      <c r="AP289" s="292" t="str">
        <f>IF(ISERROR(VLOOKUP(AL289,'Listas Ley Transparencia'!$H$3:$M$17,4,0)),"",VLOOKUP(AL289,'Listas Ley Transparencia'!$H$3:$M$17,4,0))</f>
        <v/>
      </c>
      <c r="AQ289" s="293" t="str">
        <f>IF(ISERROR(VLOOKUP(AL289,'Listas Ley Transparencia'!$H$3:$M$17,6,0)),"",VLOOKUP(AL289,'Listas Ley Transparencia'!$H$3:$M$17,6,0))</f>
        <v/>
      </c>
      <c r="AR289" s="277"/>
      <c r="AS289" s="249"/>
      <c r="AT289" s="278"/>
      <c r="AU289" s="278"/>
      <c r="AV289" s="240"/>
      <c r="AW289" s="301"/>
      <c r="AX289" s="302"/>
      <c r="AY289" s="303"/>
      <c r="AZ289" s="303"/>
      <c r="BA289" s="304" t="str">
        <f t="shared" si="9"/>
        <v>No</v>
      </c>
    </row>
    <row r="290" spans="1:53" ht="93" customHeight="1">
      <c r="A290" s="241">
        <v>288</v>
      </c>
      <c r="B290" s="242"/>
      <c r="C290" s="242"/>
      <c r="D290" s="242"/>
      <c r="E290" s="243"/>
      <c r="F290" s="242"/>
      <c r="G290" s="242"/>
      <c r="H290" s="242"/>
      <c r="I290" s="253"/>
      <c r="J290" s="253"/>
      <c r="K290" s="245"/>
      <c r="L290" s="246"/>
      <c r="M290" s="268"/>
      <c r="N290" s="271"/>
      <c r="O290" s="270">
        <f>IFERROR(VLOOKUP(N290,'Listas Generales'!$B$25:$C$29,2,0),0)</f>
        <v>0</v>
      </c>
      <c r="P290" s="271"/>
      <c r="Q290" s="270">
        <f>IFERROR(VLOOKUP(P290,'Listas Generales'!$B$32:$C$36,2,0),0)</f>
        <v>0</v>
      </c>
      <c r="R290" s="271"/>
      <c r="S290" s="270">
        <f>IFERROR(VLOOKUP(R290,'Listas Generales'!$B$40:$C$44,2,0),0)</f>
        <v>0</v>
      </c>
      <c r="T290" s="272">
        <f t="shared" si="8"/>
        <v>0</v>
      </c>
      <c r="U290" s="271" t="str">
        <f>IFERROR(VLOOKUP(T290,'Listas Generales'!$B$4:$C$7,2,0),"-")</f>
        <v>Sin clasificar</v>
      </c>
      <c r="V290" s="247"/>
      <c r="W290" s="277"/>
      <c r="X290" s="278"/>
      <c r="Y290" s="278"/>
      <c r="Z290" s="278"/>
      <c r="AA290" s="278"/>
      <c r="AB290" s="279"/>
      <c r="AC290" s="288"/>
      <c r="AD290" s="283"/>
      <c r="AE290" s="283"/>
      <c r="AF290" s="283"/>
      <c r="AG290" s="283"/>
      <c r="AH290" s="286"/>
      <c r="AI290" s="312"/>
      <c r="AJ290" s="286"/>
      <c r="AK290" s="312"/>
      <c r="AL290" s="283"/>
      <c r="AM290" s="250"/>
      <c r="AN290" s="291" t="str">
        <f>IF(ISERROR(VLOOKUP(AL290,'Listas Ley Transparencia'!$H$3:$M$17,2,0)),"",VLOOKUP(AL290,'Listas Ley Transparencia'!$H$3:$M$17,2,0))</f>
        <v/>
      </c>
      <c r="AO290" s="292" t="str">
        <f>IF(ISERROR(VLOOKUP(AL290,'Listas Ley Transparencia'!$H$3:$M$17,3,0)),"",VLOOKUP(AL290,'Listas Ley Transparencia'!$H$3:$M$17,3,0))</f>
        <v/>
      </c>
      <c r="AP290" s="292" t="str">
        <f>IF(ISERROR(VLOOKUP(AL290,'Listas Ley Transparencia'!$H$3:$M$17,4,0)),"",VLOOKUP(AL290,'Listas Ley Transparencia'!$H$3:$M$17,4,0))</f>
        <v/>
      </c>
      <c r="AQ290" s="293" t="str">
        <f>IF(ISERROR(VLOOKUP(AL290,'Listas Ley Transparencia'!$H$3:$M$17,6,0)),"",VLOOKUP(AL290,'Listas Ley Transparencia'!$H$3:$M$17,6,0))</f>
        <v/>
      </c>
      <c r="AR290" s="277"/>
      <c r="AS290" s="249"/>
      <c r="AT290" s="278"/>
      <c r="AU290" s="278"/>
      <c r="AV290" s="240"/>
      <c r="AW290" s="301"/>
      <c r="AX290" s="302"/>
      <c r="AY290" s="303"/>
      <c r="AZ290" s="303"/>
      <c r="BA290" s="304" t="str">
        <f t="shared" si="9"/>
        <v>No</v>
      </c>
    </row>
    <row r="291" spans="1:53" ht="93" customHeight="1">
      <c r="A291" s="241">
        <v>289</v>
      </c>
      <c r="B291" s="242"/>
      <c r="C291" s="242"/>
      <c r="D291" s="242"/>
      <c r="E291" s="243"/>
      <c r="F291" s="242"/>
      <c r="G291" s="242"/>
      <c r="H291" s="242"/>
      <c r="I291" s="253"/>
      <c r="J291" s="253"/>
      <c r="K291" s="245"/>
      <c r="L291" s="246"/>
      <c r="M291" s="268"/>
      <c r="N291" s="271"/>
      <c r="O291" s="270">
        <f>IFERROR(VLOOKUP(N291,'Listas Generales'!$B$25:$C$29,2,0),0)</f>
        <v>0</v>
      </c>
      <c r="P291" s="271"/>
      <c r="Q291" s="270">
        <f>IFERROR(VLOOKUP(P291,'Listas Generales'!$B$32:$C$36,2,0),0)</f>
        <v>0</v>
      </c>
      <c r="R291" s="271"/>
      <c r="S291" s="270">
        <f>IFERROR(VLOOKUP(R291,'Listas Generales'!$B$40:$C$44,2,0),0)</f>
        <v>0</v>
      </c>
      <c r="T291" s="272">
        <f t="shared" si="8"/>
        <v>0</v>
      </c>
      <c r="U291" s="271" t="str">
        <f>IFERROR(VLOOKUP(T291,'Listas Generales'!$B$4:$C$7,2,0),"-")</f>
        <v>Sin clasificar</v>
      </c>
      <c r="V291" s="247"/>
      <c r="W291" s="277"/>
      <c r="X291" s="278"/>
      <c r="Y291" s="278"/>
      <c r="Z291" s="278"/>
      <c r="AA291" s="278"/>
      <c r="AB291" s="279"/>
      <c r="AC291" s="288"/>
      <c r="AD291" s="283"/>
      <c r="AE291" s="283"/>
      <c r="AF291" s="283"/>
      <c r="AG291" s="283"/>
      <c r="AH291" s="286"/>
      <c r="AI291" s="312"/>
      <c r="AJ291" s="286"/>
      <c r="AK291" s="312"/>
      <c r="AL291" s="283"/>
      <c r="AM291" s="250"/>
      <c r="AN291" s="291" t="str">
        <f>IF(ISERROR(VLOOKUP(AL291,'Listas Ley Transparencia'!$H$3:$M$17,2,0)),"",VLOOKUP(AL291,'Listas Ley Transparencia'!$H$3:$M$17,2,0))</f>
        <v/>
      </c>
      <c r="AO291" s="292" t="str">
        <f>IF(ISERROR(VLOOKUP(AL291,'Listas Ley Transparencia'!$H$3:$M$17,3,0)),"",VLOOKUP(AL291,'Listas Ley Transparencia'!$H$3:$M$17,3,0))</f>
        <v/>
      </c>
      <c r="AP291" s="292" t="str">
        <f>IF(ISERROR(VLOOKUP(AL291,'Listas Ley Transparencia'!$H$3:$M$17,4,0)),"",VLOOKUP(AL291,'Listas Ley Transparencia'!$H$3:$M$17,4,0))</f>
        <v/>
      </c>
      <c r="AQ291" s="293" t="str">
        <f>IF(ISERROR(VLOOKUP(AL291,'Listas Ley Transparencia'!$H$3:$M$17,6,0)),"",VLOOKUP(AL291,'Listas Ley Transparencia'!$H$3:$M$17,6,0))</f>
        <v/>
      </c>
      <c r="AR291" s="277"/>
      <c r="AS291" s="249"/>
      <c r="AT291" s="278"/>
      <c r="AU291" s="278"/>
      <c r="AV291" s="240"/>
      <c r="AW291" s="301"/>
      <c r="AX291" s="302"/>
      <c r="AY291" s="303"/>
      <c r="AZ291" s="303"/>
      <c r="BA291" s="304" t="str">
        <f t="shared" si="9"/>
        <v>No</v>
      </c>
    </row>
    <row r="292" spans="1:53" ht="93" customHeight="1">
      <c r="A292" s="241">
        <v>290</v>
      </c>
      <c r="B292" s="242"/>
      <c r="C292" s="242"/>
      <c r="D292" s="242"/>
      <c r="E292" s="243"/>
      <c r="F292" s="242"/>
      <c r="G292" s="242"/>
      <c r="H292" s="242"/>
      <c r="I292" s="253"/>
      <c r="J292" s="253"/>
      <c r="K292" s="245"/>
      <c r="L292" s="246"/>
      <c r="M292" s="268"/>
      <c r="N292" s="271"/>
      <c r="O292" s="270">
        <f>IFERROR(VLOOKUP(N292,'Listas Generales'!$B$25:$C$29,2,0),0)</f>
        <v>0</v>
      </c>
      <c r="P292" s="271"/>
      <c r="Q292" s="270">
        <f>IFERROR(VLOOKUP(P292,'Listas Generales'!$B$32:$C$36,2,0),0)</f>
        <v>0</v>
      </c>
      <c r="R292" s="271"/>
      <c r="S292" s="270">
        <f>IFERROR(VLOOKUP(R292,'Listas Generales'!$B$40:$C$44,2,0),0)</f>
        <v>0</v>
      </c>
      <c r="T292" s="272">
        <f t="shared" si="8"/>
        <v>0</v>
      </c>
      <c r="U292" s="271" t="str">
        <f>IFERROR(VLOOKUP(T292,'Listas Generales'!$B$4:$C$7,2,0),"-")</f>
        <v>Sin clasificar</v>
      </c>
      <c r="V292" s="247"/>
      <c r="W292" s="277"/>
      <c r="X292" s="278"/>
      <c r="Y292" s="278"/>
      <c r="Z292" s="278"/>
      <c r="AA292" s="278"/>
      <c r="AB292" s="279"/>
      <c r="AC292" s="288"/>
      <c r="AD292" s="283"/>
      <c r="AE292" s="283"/>
      <c r="AF292" s="283"/>
      <c r="AG292" s="283"/>
      <c r="AH292" s="286"/>
      <c r="AI292" s="312"/>
      <c r="AJ292" s="286"/>
      <c r="AK292" s="312"/>
      <c r="AL292" s="283"/>
      <c r="AM292" s="250"/>
      <c r="AN292" s="291" t="str">
        <f>IF(ISERROR(VLOOKUP(AL292,'Listas Ley Transparencia'!$H$3:$M$17,2,0)),"",VLOOKUP(AL292,'Listas Ley Transparencia'!$H$3:$M$17,2,0))</f>
        <v/>
      </c>
      <c r="AO292" s="292" t="str">
        <f>IF(ISERROR(VLOOKUP(AL292,'Listas Ley Transparencia'!$H$3:$M$17,3,0)),"",VLOOKUP(AL292,'Listas Ley Transparencia'!$H$3:$M$17,3,0))</f>
        <v/>
      </c>
      <c r="AP292" s="292" t="str">
        <f>IF(ISERROR(VLOOKUP(AL292,'Listas Ley Transparencia'!$H$3:$M$17,4,0)),"",VLOOKUP(AL292,'Listas Ley Transparencia'!$H$3:$M$17,4,0))</f>
        <v/>
      </c>
      <c r="AQ292" s="293" t="str">
        <f>IF(ISERROR(VLOOKUP(AL292,'Listas Ley Transparencia'!$H$3:$M$17,6,0)),"",VLOOKUP(AL292,'Listas Ley Transparencia'!$H$3:$M$17,6,0))</f>
        <v/>
      </c>
      <c r="AR292" s="277"/>
      <c r="AS292" s="249"/>
      <c r="AT292" s="278"/>
      <c r="AU292" s="278"/>
      <c r="AV292" s="240"/>
      <c r="AW292" s="301"/>
      <c r="AX292" s="302"/>
      <c r="AY292" s="303"/>
      <c r="AZ292" s="303"/>
      <c r="BA292" s="304" t="str">
        <f t="shared" si="9"/>
        <v>No</v>
      </c>
    </row>
    <row r="293" spans="1:53" ht="93" customHeight="1">
      <c r="A293" s="241">
        <v>291</v>
      </c>
      <c r="B293" s="242"/>
      <c r="C293" s="242"/>
      <c r="D293" s="242"/>
      <c r="E293" s="243"/>
      <c r="F293" s="242"/>
      <c r="G293" s="242"/>
      <c r="H293" s="242"/>
      <c r="I293" s="253"/>
      <c r="J293" s="253"/>
      <c r="K293" s="245"/>
      <c r="L293" s="246"/>
      <c r="M293" s="268"/>
      <c r="N293" s="271"/>
      <c r="O293" s="270">
        <f>IFERROR(VLOOKUP(N293,'Listas Generales'!$B$25:$C$29,2,0),0)</f>
        <v>0</v>
      </c>
      <c r="P293" s="271"/>
      <c r="Q293" s="270">
        <f>IFERROR(VLOOKUP(P293,'Listas Generales'!$B$32:$C$36,2,0),0)</f>
        <v>0</v>
      </c>
      <c r="R293" s="271"/>
      <c r="S293" s="270">
        <f>IFERROR(VLOOKUP(R293,'Listas Generales'!$B$40:$C$44,2,0),0)</f>
        <v>0</v>
      </c>
      <c r="T293" s="272">
        <f t="shared" si="8"/>
        <v>0</v>
      </c>
      <c r="U293" s="271" t="str">
        <f>IFERROR(VLOOKUP(T293,'Listas Generales'!$B$4:$C$7,2,0),"-")</f>
        <v>Sin clasificar</v>
      </c>
      <c r="V293" s="247"/>
      <c r="W293" s="277"/>
      <c r="X293" s="278"/>
      <c r="Y293" s="278"/>
      <c r="Z293" s="278"/>
      <c r="AA293" s="278"/>
      <c r="AB293" s="279"/>
      <c r="AC293" s="288"/>
      <c r="AD293" s="283"/>
      <c r="AE293" s="283"/>
      <c r="AF293" s="283"/>
      <c r="AG293" s="283"/>
      <c r="AH293" s="286"/>
      <c r="AI293" s="312"/>
      <c r="AJ293" s="286"/>
      <c r="AK293" s="312"/>
      <c r="AL293" s="283"/>
      <c r="AM293" s="250"/>
      <c r="AN293" s="291" t="str">
        <f>IF(ISERROR(VLOOKUP(AL293,'Listas Ley Transparencia'!$H$3:$M$17,2,0)),"",VLOOKUP(AL293,'Listas Ley Transparencia'!$H$3:$M$17,2,0))</f>
        <v/>
      </c>
      <c r="AO293" s="292" t="str">
        <f>IF(ISERROR(VLOOKUP(AL293,'Listas Ley Transparencia'!$H$3:$M$17,3,0)),"",VLOOKUP(AL293,'Listas Ley Transparencia'!$H$3:$M$17,3,0))</f>
        <v/>
      </c>
      <c r="AP293" s="292" t="str">
        <f>IF(ISERROR(VLOOKUP(AL293,'Listas Ley Transparencia'!$H$3:$M$17,4,0)),"",VLOOKUP(AL293,'Listas Ley Transparencia'!$H$3:$M$17,4,0))</f>
        <v/>
      </c>
      <c r="AQ293" s="293" t="str">
        <f>IF(ISERROR(VLOOKUP(AL293,'Listas Ley Transparencia'!$H$3:$M$17,6,0)),"",VLOOKUP(AL293,'Listas Ley Transparencia'!$H$3:$M$17,6,0))</f>
        <v/>
      </c>
      <c r="AR293" s="277"/>
      <c r="AS293" s="249"/>
      <c r="AT293" s="278"/>
      <c r="AU293" s="278"/>
      <c r="AV293" s="240"/>
      <c r="AW293" s="301"/>
      <c r="AX293" s="302"/>
      <c r="AY293" s="303"/>
      <c r="AZ293" s="303"/>
      <c r="BA293" s="304" t="str">
        <f t="shared" si="9"/>
        <v>No</v>
      </c>
    </row>
    <row r="294" spans="1:53" ht="93" customHeight="1">
      <c r="A294" s="241">
        <v>292</v>
      </c>
      <c r="B294" s="242"/>
      <c r="C294" s="242"/>
      <c r="D294" s="242"/>
      <c r="E294" s="243"/>
      <c r="F294" s="242"/>
      <c r="G294" s="242"/>
      <c r="H294" s="242"/>
      <c r="I294" s="253"/>
      <c r="J294" s="253"/>
      <c r="K294" s="245"/>
      <c r="L294" s="246"/>
      <c r="M294" s="268"/>
      <c r="N294" s="271"/>
      <c r="O294" s="270">
        <f>IFERROR(VLOOKUP(N294,'Listas Generales'!$B$25:$C$29,2,0),0)</f>
        <v>0</v>
      </c>
      <c r="P294" s="271"/>
      <c r="Q294" s="270">
        <f>IFERROR(VLOOKUP(P294,'Listas Generales'!$B$32:$C$36,2,0),0)</f>
        <v>0</v>
      </c>
      <c r="R294" s="271"/>
      <c r="S294" s="270">
        <f>IFERROR(VLOOKUP(R294,'Listas Generales'!$B$40:$C$44,2,0),0)</f>
        <v>0</v>
      </c>
      <c r="T294" s="272">
        <f t="shared" si="8"/>
        <v>0</v>
      </c>
      <c r="U294" s="271" t="str">
        <f>IFERROR(VLOOKUP(T294,'Listas Generales'!$B$4:$C$7,2,0),"-")</f>
        <v>Sin clasificar</v>
      </c>
      <c r="V294" s="247"/>
      <c r="W294" s="277"/>
      <c r="X294" s="278"/>
      <c r="Y294" s="278"/>
      <c r="Z294" s="278"/>
      <c r="AA294" s="278"/>
      <c r="AB294" s="279"/>
      <c r="AC294" s="288"/>
      <c r="AD294" s="283"/>
      <c r="AE294" s="283"/>
      <c r="AF294" s="283"/>
      <c r="AG294" s="283"/>
      <c r="AH294" s="286"/>
      <c r="AI294" s="312"/>
      <c r="AJ294" s="286"/>
      <c r="AK294" s="312"/>
      <c r="AL294" s="283"/>
      <c r="AM294" s="250"/>
      <c r="AN294" s="291" t="str">
        <f>IF(ISERROR(VLOOKUP(AL294,'Listas Ley Transparencia'!$H$3:$M$17,2,0)),"",VLOOKUP(AL294,'Listas Ley Transparencia'!$H$3:$M$17,2,0))</f>
        <v/>
      </c>
      <c r="AO294" s="292" t="str">
        <f>IF(ISERROR(VLOOKUP(AL294,'Listas Ley Transparencia'!$H$3:$M$17,3,0)),"",VLOOKUP(AL294,'Listas Ley Transparencia'!$H$3:$M$17,3,0))</f>
        <v/>
      </c>
      <c r="AP294" s="292" t="str">
        <f>IF(ISERROR(VLOOKUP(AL294,'Listas Ley Transparencia'!$H$3:$M$17,4,0)),"",VLOOKUP(AL294,'Listas Ley Transparencia'!$H$3:$M$17,4,0))</f>
        <v/>
      </c>
      <c r="AQ294" s="293" t="str">
        <f>IF(ISERROR(VLOOKUP(AL294,'Listas Ley Transparencia'!$H$3:$M$17,6,0)),"",VLOOKUP(AL294,'Listas Ley Transparencia'!$H$3:$M$17,6,0))</f>
        <v/>
      </c>
      <c r="AR294" s="277"/>
      <c r="AS294" s="249"/>
      <c r="AT294" s="278"/>
      <c r="AU294" s="278"/>
      <c r="AV294" s="240"/>
      <c r="AW294" s="301"/>
      <c r="AX294" s="302"/>
      <c r="AY294" s="303"/>
      <c r="AZ294" s="303"/>
      <c r="BA294" s="304" t="str">
        <f t="shared" si="9"/>
        <v>No</v>
      </c>
    </row>
    <row r="295" spans="1:53" ht="93" customHeight="1">
      <c r="A295" s="241">
        <v>293</v>
      </c>
      <c r="B295" s="242"/>
      <c r="C295" s="242"/>
      <c r="D295" s="242"/>
      <c r="E295" s="243"/>
      <c r="F295" s="242"/>
      <c r="G295" s="242"/>
      <c r="H295" s="242"/>
      <c r="I295" s="253"/>
      <c r="J295" s="253"/>
      <c r="K295" s="245"/>
      <c r="L295" s="246"/>
      <c r="M295" s="268"/>
      <c r="N295" s="271"/>
      <c r="O295" s="270">
        <f>IFERROR(VLOOKUP(N295,'Listas Generales'!$B$25:$C$29,2,0),0)</f>
        <v>0</v>
      </c>
      <c r="P295" s="271"/>
      <c r="Q295" s="270">
        <f>IFERROR(VLOOKUP(P295,'Listas Generales'!$B$32:$C$36,2,0),0)</f>
        <v>0</v>
      </c>
      <c r="R295" s="271"/>
      <c r="S295" s="270">
        <f>IFERROR(VLOOKUP(R295,'Listas Generales'!$B$40:$C$44,2,0),0)</f>
        <v>0</v>
      </c>
      <c r="T295" s="272">
        <f t="shared" si="8"/>
        <v>0</v>
      </c>
      <c r="U295" s="271" t="str">
        <f>IFERROR(VLOOKUP(T295,'Listas Generales'!$B$4:$C$7,2,0),"-")</f>
        <v>Sin clasificar</v>
      </c>
      <c r="V295" s="247"/>
      <c r="W295" s="277"/>
      <c r="X295" s="278"/>
      <c r="Y295" s="278"/>
      <c r="Z295" s="278"/>
      <c r="AA295" s="278"/>
      <c r="AB295" s="279"/>
      <c r="AC295" s="288"/>
      <c r="AD295" s="283"/>
      <c r="AE295" s="283"/>
      <c r="AF295" s="283"/>
      <c r="AG295" s="283"/>
      <c r="AH295" s="286"/>
      <c r="AI295" s="312"/>
      <c r="AJ295" s="286"/>
      <c r="AK295" s="312"/>
      <c r="AL295" s="283"/>
      <c r="AM295" s="250"/>
      <c r="AN295" s="291" t="str">
        <f>IF(ISERROR(VLOOKUP(AL295,'Listas Ley Transparencia'!$H$3:$M$17,2,0)),"",VLOOKUP(AL295,'Listas Ley Transparencia'!$H$3:$M$17,2,0))</f>
        <v/>
      </c>
      <c r="AO295" s="292" t="str">
        <f>IF(ISERROR(VLOOKUP(AL295,'Listas Ley Transparencia'!$H$3:$M$17,3,0)),"",VLOOKUP(AL295,'Listas Ley Transparencia'!$H$3:$M$17,3,0))</f>
        <v/>
      </c>
      <c r="AP295" s="292" t="str">
        <f>IF(ISERROR(VLOOKUP(AL295,'Listas Ley Transparencia'!$H$3:$M$17,4,0)),"",VLOOKUP(AL295,'Listas Ley Transparencia'!$H$3:$M$17,4,0))</f>
        <v/>
      </c>
      <c r="AQ295" s="293" t="str">
        <f>IF(ISERROR(VLOOKUP(AL295,'Listas Ley Transparencia'!$H$3:$M$17,6,0)),"",VLOOKUP(AL295,'Listas Ley Transparencia'!$H$3:$M$17,6,0))</f>
        <v/>
      </c>
      <c r="AR295" s="277"/>
      <c r="AS295" s="249"/>
      <c r="AT295" s="278"/>
      <c r="AU295" s="278"/>
      <c r="AV295" s="240"/>
      <c r="AW295" s="301"/>
      <c r="AX295" s="302"/>
      <c r="AY295" s="303"/>
      <c r="AZ295" s="303"/>
      <c r="BA295" s="304" t="str">
        <f t="shared" si="9"/>
        <v>No</v>
      </c>
    </row>
    <row r="296" spans="1:53" ht="93" customHeight="1">
      <c r="A296" s="241">
        <v>294</v>
      </c>
      <c r="B296" s="242"/>
      <c r="C296" s="242"/>
      <c r="D296" s="242"/>
      <c r="E296" s="243"/>
      <c r="F296" s="242"/>
      <c r="G296" s="242"/>
      <c r="H296" s="242"/>
      <c r="I296" s="253"/>
      <c r="J296" s="253"/>
      <c r="K296" s="245"/>
      <c r="L296" s="246"/>
      <c r="M296" s="268"/>
      <c r="N296" s="271"/>
      <c r="O296" s="270">
        <f>IFERROR(VLOOKUP(N296,'Listas Generales'!$B$25:$C$29,2,0),0)</f>
        <v>0</v>
      </c>
      <c r="P296" s="271"/>
      <c r="Q296" s="270">
        <f>IFERROR(VLOOKUP(P296,'Listas Generales'!$B$32:$C$36,2,0),0)</f>
        <v>0</v>
      </c>
      <c r="R296" s="271"/>
      <c r="S296" s="270">
        <f>IFERROR(VLOOKUP(R296,'Listas Generales'!$B$40:$C$44,2,0),0)</f>
        <v>0</v>
      </c>
      <c r="T296" s="272">
        <f t="shared" si="8"/>
        <v>0</v>
      </c>
      <c r="U296" s="271" t="str">
        <f>IFERROR(VLOOKUP(T296,'Listas Generales'!$B$4:$C$7,2,0),"-")</f>
        <v>Sin clasificar</v>
      </c>
      <c r="V296" s="247"/>
      <c r="W296" s="277"/>
      <c r="X296" s="278"/>
      <c r="Y296" s="278"/>
      <c r="Z296" s="278"/>
      <c r="AA296" s="278"/>
      <c r="AB296" s="279"/>
      <c r="AC296" s="288"/>
      <c r="AD296" s="283"/>
      <c r="AE296" s="283"/>
      <c r="AF296" s="283"/>
      <c r="AG296" s="283"/>
      <c r="AH296" s="286"/>
      <c r="AI296" s="312"/>
      <c r="AJ296" s="286"/>
      <c r="AK296" s="312"/>
      <c r="AL296" s="283"/>
      <c r="AM296" s="250"/>
      <c r="AN296" s="291" t="str">
        <f>IF(ISERROR(VLOOKUP(AL296,'Listas Ley Transparencia'!$H$3:$M$17,2,0)),"",VLOOKUP(AL296,'Listas Ley Transparencia'!$H$3:$M$17,2,0))</f>
        <v/>
      </c>
      <c r="AO296" s="292" t="str">
        <f>IF(ISERROR(VLOOKUP(AL296,'Listas Ley Transparencia'!$H$3:$M$17,3,0)),"",VLOOKUP(AL296,'Listas Ley Transparencia'!$H$3:$M$17,3,0))</f>
        <v/>
      </c>
      <c r="AP296" s="292" t="str">
        <f>IF(ISERROR(VLOOKUP(AL296,'Listas Ley Transparencia'!$H$3:$M$17,4,0)),"",VLOOKUP(AL296,'Listas Ley Transparencia'!$H$3:$M$17,4,0))</f>
        <v/>
      </c>
      <c r="AQ296" s="293" t="str">
        <f>IF(ISERROR(VLOOKUP(AL296,'Listas Ley Transparencia'!$H$3:$M$17,6,0)),"",VLOOKUP(AL296,'Listas Ley Transparencia'!$H$3:$M$17,6,0))</f>
        <v/>
      </c>
      <c r="AR296" s="277"/>
      <c r="AS296" s="249"/>
      <c r="AT296" s="278"/>
      <c r="AU296" s="278"/>
      <c r="AV296" s="240"/>
      <c r="AW296" s="301"/>
      <c r="AX296" s="302"/>
      <c r="AY296" s="303"/>
      <c r="AZ296" s="303"/>
      <c r="BA296" s="304" t="str">
        <f t="shared" si="9"/>
        <v>No</v>
      </c>
    </row>
    <row r="297" spans="1:53" ht="93" customHeight="1">
      <c r="A297" s="241">
        <v>295</v>
      </c>
      <c r="B297" s="242"/>
      <c r="C297" s="242"/>
      <c r="D297" s="242"/>
      <c r="E297" s="243"/>
      <c r="F297" s="242"/>
      <c r="G297" s="242"/>
      <c r="H297" s="242"/>
      <c r="I297" s="253"/>
      <c r="J297" s="253"/>
      <c r="K297" s="245"/>
      <c r="L297" s="246"/>
      <c r="M297" s="268"/>
      <c r="N297" s="271"/>
      <c r="O297" s="270">
        <f>IFERROR(VLOOKUP(N297,'Listas Generales'!$B$25:$C$29,2,0),0)</f>
        <v>0</v>
      </c>
      <c r="P297" s="271"/>
      <c r="Q297" s="270">
        <f>IFERROR(VLOOKUP(P297,'Listas Generales'!$B$32:$C$36,2,0),0)</f>
        <v>0</v>
      </c>
      <c r="R297" s="271"/>
      <c r="S297" s="270">
        <f>IFERROR(VLOOKUP(R297,'Listas Generales'!$B$40:$C$44,2,0),0)</f>
        <v>0</v>
      </c>
      <c r="T297" s="272">
        <f t="shared" si="8"/>
        <v>0</v>
      </c>
      <c r="U297" s="271" t="str">
        <f>IFERROR(VLOOKUP(T297,'Listas Generales'!$B$4:$C$7,2,0),"-")</f>
        <v>Sin clasificar</v>
      </c>
      <c r="V297" s="247"/>
      <c r="W297" s="277"/>
      <c r="X297" s="278"/>
      <c r="Y297" s="278"/>
      <c r="Z297" s="278"/>
      <c r="AA297" s="278"/>
      <c r="AB297" s="279"/>
      <c r="AC297" s="288"/>
      <c r="AD297" s="283"/>
      <c r="AE297" s="283"/>
      <c r="AF297" s="283"/>
      <c r="AG297" s="283"/>
      <c r="AH297" s="286"/>
      <c r="AI297" s="312"/>
      <c r="AJ297" s="286"/>
      <c r="AK297" s="312"/>
      <c r="AL297" s="283"/>
      <c r="AM297" s="250"/>
      <c r="AN297" s="291" t="str">
        <f>IF(ISERROR(VLOOKUP(AL297,'Listas Ley Transparencia'!$H$3:$M$17,2,0)),"",VLOOKUP(AL297,'Listas Ley Transparencia'!$H$3:$M$17,2,0))</f>
        <v/>
      </c>
      <c r="AO297" s="292" t="str">
        <f>IF(ISERROR(VLOOKUP(AL297,'Listas Ley Transparencia'!$H$3:$M$17,3,0)),"",VLOOKUP(AL297,'Listas Ley Transparencia'!$H$3:$M$17,3,0))</f>
        <v/>
      </c>
      <c r="AP297" s="292" t="str">
        <f>IF(ISERROR(VLOOKUP(AL297,'Listas Ley Transparencia'!$H$3:$M$17,4,0)),"",VLOOKUP(AL297,'Listas Ley Transparencia'!$H$3:$M$17,4,0))</f>
        <v/>
      </c>
      <c r="AQ297" s="293" t="str">
        <f>IF(ISERROR(VLOOKUP(AL297,'Listas Ley Transparencia'!$H$3:$M$17,6,0)),"",VLOOKUP(AL297,'Listas Ley Transparencia'!$H$3:$M$17,6,0))</f>
        <v/>
      </c>
      <c r="AR297" s="277"/>
      <c r="AS297" s="249"/>
      <c r="AT297" s="278"/>
      <c r="AU297" s="278"/>
      <c r="AV297" s="240"/>
      <c r="AW297" s="301"/>
      <c r="AX297" s="302"/>
      <c r="AY297" s="303"/>
      <c r="AZ297" s="303"/>
      <c r="BA297" s="304" t="str">
        <f t="shared" si="9"/>
        <v>No</v>
      </c>
    </row>
    <row r="298" spans="1:53" ht="93" customHeight="1">
      <c r="A298" s="241">
        <v>296</v>
      </c>
      <c r="B298" s="242"/>
      <c r="C298" s="242"/>
      <c r="D298" s="242"/>
      <c r="E298" s="243"/>
      <c r="F298" s="242"/>
      <c r="G298" s="242"/>
      <c r="H298" s="242"/>
      <c r="I298" s="253"/>
      <c r="J298" s="253"/>
      <c r="K298" s="245"/>
      <c r="L298" s="246"/>
      <c r="M298" s="268"/>
      <c r="N298" s="271"/>
      <c r="O298" s="270">
        <f>IFERROR(VLOOKUP(N298,'Listas Generales'!$B$25:$C$29,2,0),0)</f>
        <v>0</v>
      </c>
      <c r="P298" s="271"/>
      <c r="Q298" s="270">
        <f>IFERROR(VLOOKUP(P298,'Listas Generales'!$B$32:$C$36,2,0),0)</f>
        <v>0</v>
      </c>
      <c r="R298" s="271"/>
      <c r="S298" s="270">
        <f>IFERROR(VLOOKUP(R298,'Listas Generales'!$B$40:$C$44,2,0),0)</f>
        <v>0</v>
      </c>
      <c r="T298" s="272">
        <f t="shared" si="8"/>
        <v>0</v>
      </c>
      <c r="U298" s="271" t="str">
        <f>IFERROR(VLOOKUP(T298,'Listas Generales'!$B$4:$C$7,2,0),"-")</f>
        <v>Sin clasificar</v>
      </c>
      <c r="V298" s="247"/>
      <c r="W298" s="277"/>
      <c r="X298" s="278"/>
      <c r="Y298" s="278"/>
      <c r="Z298" s="278"/>
      <c r="AA298" s="278"/>
      <c r="AB298" s="279"/>
      <c r="AC298" s="288"/>
      <c r="AD298" s="283"/>
      <c r="AE298" s="283"/>
      <c r="AF298" s="283"/>
      <c r="AG298" s="283"/>
      <c r="AH298" s="286"/>
      <c r="AI298" s="312"/>
      <c r="AJ298" s="286"/>
      <c r="AK298" s="312"/>
      <c r="AL298" s="283"/>
      <c r="AM298" s="250"/>
      <c r="AN298" s="291" t="str">
        <f>IF(ISERROR(VLOOKUP(AL298,'Listas Ley Transparencia'!$H$3:$M$17,2,0)),"",VLOOKUP(AL298,'Listas Ley Transparencia'!$H$3:$M$17,2,0))</f>
        <v/>
      </c>
      <c r="AO298" s="292" t="str">
        <f>IF(ISERROR(VLOOKUP(AL298,'Listas Ley Transparencia'!$H$3:$M$17,3,0)),"",VLOOKUP(AL298,'Listas Ley Transparencia'!$H$3:$M$17,3,0))</f>
        <v/>
      </c>
      <c r="AP298" s="292" t="str">
        <f>IF(ISERROR(VLOOKUP(AL298,'Listas Ley Transparencia'!$H$3:$M$17,4,0)),"",VLOOKUP(AL298,'Listas Ley Transparencia'!$H$3:$M$17,4,0))</f>
        <v/>
      </c>
      <c r="AQ298" s="293" t="str">
        <f>IF(ISERROR(VLOOKUP(AL298,'Listas Ley Transparencia'!$H$3:$M$17,6,0)),"",VLOOKUP(AL298,'Listas Ley Transparencia'!$H$3:$M$17,6,0))</f>
        <v/>
      </c>
      <c r="AR298" s="277"/>
      <c r="AS298" s="249"/>
      <c r="AT298" s="278"/>
      <c r="AU298" s="278"/>
      <c r="AV298" s="240"/>
      <c r="AW298" s="301"/>
      <c r="AX298" s="302"/>
      <c r="AY298" s="303"/>
      <c r="AZ298" s="303"/>
      <c r="BA298" s="304" t="str">
        <f t="shared" si="9"/>
        <v>No</v>
      </c>
    </row>
    <row r="299" spans="1:53" ht="93" customHeight="1">
      <c r="A299" s="241">
        <v>297</v>
      </c>
      <c r="B299" s="242"/>
      <c r="C299" s="242"/>
      <c r="D299" s="242"/>
      <c r="E299" s="243"/>
      <c r="F299" s="242"/>
      <c r="G299" s="242"/>
      <c r="H299" s="242"/>
      <c r="I299" s="253"/>
      <c r="J299" s="253"/>
      <c r="K299" s="245"/>
      <c r="L299" s="246"/>
      <c r="M299" s="268"/>
      <c r="N299" s="271"/>
      <c r="O299" s="270">
        <f>IFERROR(VLOOKUP(N299,'Listas Generales'!$B$25:$C$29,2,0),0)</f>
        <v>0</v>
      </c>
      <c r="P299" s="271"/>
      <c r="Q299" s="270">
        <f>IFERROR(VLOOKUP(P299,'Listas Generales'!$B$32:$C$36,2,0),0)</f>
        <v>0</v>
      </c>
      <c r="R299" s="271"/>
      <c r="S299" s="270">
        <f>IFERROR(VLOOKUP(R299,'Listas Generales'!$B$40:$C$44,2,0),0)</f>
        <v>0</v>
      </c>
      <c r="T299" s="272">
        <f t="shared" si="8"/>
        <v>0</v>
      </c>
      <c r="U299" s="271" t="str">
        <f>IFERROR(VLOOKUP(T299,'Listas Generales'!$B$4:$C$7,2,0),"-")</f>
        <v>Sin clasificar</v>
      </c>
      <c r="V299" s="247"/>
      <c r="W299" s="277"/>
      <c r="X299" s="278"/>
      <c r="Y299" s="278"/>
      <c r="Z299" s="278"/>
      <c r="AA299" s="278"/>
      <c r="AB299" s="279"/>
      <c r="AC299" s="288"/>
      <c r="AD299" s="283"/>
      <c r="AE299" s="283"/>
      <c r="AF299" s="283"/>
      <c r="AG299" s="283"/>
      <c r="AH299" s="286"/>
      <c r="AI299" s="312"/>
      <c r="AJ299" s="286"/>
      <c r="AK299" s="312"/>
      <c r="AL299" s="283"/>
      <c r="AM299" s="250"/>
      <c r="AN299" s="291" t="str">
        <f>IF(ISERROR(VLOOKUP(AL299,'Listas Ley Transparencia'!$H$3:$M$17,2,0)),"",VLOOKUP(AL299,'Listas Ley Transparencia'!$H$3:$M$17,2,0))</f>
        <v/>
      </c>
      <c r="AO299" s="292" t="str">
        <f>IF(ISERROR(VLOOKUP(AL299,'Listas Ley Transparencia'!$H$3:$M$17,3,0)),"",VLOOKUP(AL299,'Listas Ley Transparencia'!$H$3:$M$17,3,0))</f>
        <v/>
      </c>
      <c r="AP299" s="292" t="str">
        <f>IF(ISERROR(VLOOKUP(AL299,'Listas Ley Transparencia'!$H$3:$M$17,4,0)),"",VLOOKUP(AL299,'Listas Ley Transparencia'!$H$3:$M$17,4,0))</f>
        <v/>
      </c>
      <c r="AQ299" s="293" t="str">
        <f>IF(ISERROR(VLOOKUP(AL299,'Listas Ley Transparencia'!$H$3:$M$17,6,0)),"",VLOOKUP(AL299,'Listas Ley Transparencia'!$H$3:$M$17,6,0))</f>
        <v/>
      </c>
      <c r="AR299" s="277"/>
      <c r="AS299" s="249"/>
      <c r="AT299" s="278"/>
      <c r="AU299" s="278"/>
      <c r="AV299" s="240"/>
      <c r="AW299" s="301"/>
      <c r="AX299" s="302"/>
      <c r="AY299" s="303"/>
      <c r="AZ299" s="303"/>
      <c r="BA299" s="304" t="str">
        <f t="shared" si="9"/>
        <v>No</v>
      </c>
    </row>
    <row r="300" spans="1:53" ht="93" customHeight="1">
      <c r="A300" s="241">
        <v>298</v>
      </c>
      <c r="B300" s="242"/>
      <c r="C300" s="242"/>
      <c r="D300" s="242"/>
      <c r="E300" s="243"/>
      <c r="F300" s="242"/>
      <c r="G300" s="242"/>
      <c r="H300" s="242"/>
      <c r="I300" s="253"/>
      <c r="J300" s="253"/>
      <c r="K300" s="245"/>
      <c r="L300" s="246"/>
      <c r="M300" s="268"/>
      <c r="N300" s="271"/>
      <c r="O300" s="270">
        <f>IFERROR(VLOOKUP(N300,'Listas Generales'!$B$25:$C$29,2,0),0)</f>
        <v>0</v>
      </c>
      <c r="P300" s="271"/>
      <c r="Q300" s="270">
        <f>IFERROR(VLOOKUP(P300,'Listas Generales'!$B$32:$C$36,2,0),0)</f>
        <v>0</v>
      </c>
      <c r="R300" s="271"/>
      <c r="S300" s="270">
        <f>IFERROR(VLOOKUP(R300,'Listas Generales'!$B$40:$C$44,2,0),0)</f>
        <v>0</v>
      </c>
      <c r="T300" s="272">
        <f t="shared" si="8"/>
        <v>0</v>
      </c>
      <c r="U300" s="271" t="str">
        <f>IFERROR(VLOOKUP(T300,'Listas Generales'!$B$4:$C$7,2,0),"-")</f>
        <v>Sin clasificar</v>
      </c>
      <c r="V300" s="247"/>
      <c r="W300" s="277"/>
      <c r="X300" s="278"/>
      <c r="Y300" s="278"/>
      <c r="Z300" s="278"/>
      <c r="AA300" s="278"/>
      <c r="AB300" s="279"/>
      <c r="AC300" s="288"/>
      <c r="AD300" s="283"/>
      <c r="AE300" s="283"/>
      <c r="AF300" s="283"/>
      <c r="AG300" s="283"/>
      <c r="AH300" s="286"/>
      <c r="AI300" s="312"/>
      <c r="AJ300" s="286"/>
      <c r="AK300" s="312"/>
      <c r="AL300" s="283"/>
      <c r="AM300" s="250"/>
      <c r="AN300" s="291" t="str">
        <f>IF(ISERROR(VLOOKUP(AL300,'Listas Ley Transparencia'!$H$3:$M$17,2,0)),"",VLOOKUP(AL300,'Listas Ley Transparencia'!$H$3:$M$17,2,0))</f>
        <v/>
      </c>
      <c r="AO300" s="292" t="str">
        <f>IF(ISERROR(VLOOKUP(AL300,'Listas Ley Transparencia'!$H$3:$M$17,3,0)),"",VLOOKUP(AL300,'Listas Ley Transparencia'!$H$3:$M$17,3,0))</f>
        <v/>
      </c>
      <c r="AP300" s="292" t="str">
        <f>IF(ISERROR(VLOOKUP(AL300,'Listas Ley Transparencia'!$H$3:$M$17,4,0)),"",VLOOKUP(AL300,'Listas Ley Transparencia'!$H$3:$M$17,4,0))</f>
        <v/>
      </c>
      <c r="AQ300" s="293" t="str">
        <f>IF(ISERROR(VLOOKUP(AL300,'Listas Ley Transparencia'!$H$3:$M$17,6,0)),"",VLOOKUP(AL300,'Listas Ley Transparencia'!$H$3:$M$17,6,0))</f>
        <v/>
      </c>
      <c r="AR300" s="277"/>
      <c r="AS300" s="249"/>
      <c r="AT300" s="278"/>
      <c r="AU300" s="278"/>
      <c r="AV300" s="240"/>
      <c r="AW300" s="301"/>
      <c r="AX300" s="302"/>
      <c r="AY300" s="303"/>
      <c r="AZ300" s="303"/>
      <c r="BA300" s="304" t="str">
        <f t="shared" si="9"/>
        <v>No</v>
      </c>
    </row>
    <row r="301" spans="1:53" ht="93" customHeight="1" thickBot="1">
      <c r="A301" s="258">
        <v>299</v>
      </c>
      <c r="B301" s="258"/>
      <c r="C301" s="258"/>
      <c r="D301" s="258"/>
      <c r="E301" s="259"/>
      <c r="F301" s="258"/>
      <c r="G301" s="258"/>
      <c r="H301" s="258"/>
      <c r="I301" s="260"/>
      <c r="J301" s="260"/>
      <c r="K301" s="261"/>
      <c r="L301" s="262"/>
      <c r="M301" s="273"/>
      <c r="N301" s="274"/>
      <c r="O301" s="275">
        <f>IFERROR(VLOOKUP(N301,'Listas Generales'!$B$25:$C$29,2,0),0)</f>
        <v>0</v>
      </c>
      <c r="P301" s="274"/>
      <c r="Q301" s="275">
        <f>IFERROR(VLOOKUP(P301,'Listas Generales'!$B$32:$C$36,2,0),0)</f>
        <v>0</v>
      </c>
      <c r="R301" s="274"/>
      <c r="S301" s="275">
        <f>IFERROR(VLOOKUP(R301,'Listas Generales'!$B$40:$C$44,2,0),0)</f>
        <v>0</v>
      </c>
      <c r="T301" s="276">
        <f t="shared" si="8"/>
        <v>0</v>
      </c>
      <c r="U301" s="274" t="str">
        <f>IFERROR(VLOOKUP(T301,'Listas Generales'!$B$4:$C$7,2,0),"-")</f>
        <v>Sin clasificar</v>
      </c>
      <c r="V301" s="263"/>
      <c r="W301" s="280"/>
      <c r="X301" s="281"/>
      <c r="Y301" s="281"/>
      <c r="Z301" s="281"/>
      <c r="AA301" s="281"/>
      <c r="AB301" s="282"/>
      <c r="AC301" s="289"/>
      <c r="AD301" s="290"/>
      <c r="AE301" s="290"/>
      <c r="AF301" s="290"/>
      <c r="AG301" s="290"/>
      <c r="AH301" s="290"/>
      <c r="AI301" s="313"/>
      <c r="AJ301" s="290"/>
      <c r="AK301" s="313"/>
      <c r="AL301" s="290"/>
      <c r="AM301" s="266"/>
      <c r="AN301" s="294" t="str">
        <f>IF(ISERROR(VLOOKUP(AL301,'Listas Ley Transparencia'!$H$3:$M$17,2,0)),"",VLOOKUP(AL301,'Listas Ley Transparencia'!$H$3:$M$17,2,0))</f>
        <v/>
      </c>
      <c r="AO301" s="295" t="str">
        <f>IF(ISERROR(VLOOKUP(AL301,'Listas Ley Transparencia'!$H$3:$M$17,3,0)),"",VLOOKUP(AL301,'Listas Ley Transparencia'!$H$3:$M$17,3,0))</f>
        <v/>
      </c>
      <c r="AP301" s="295" t="str">
        <f>IF(ISERROR(VLOOKUP(AL301,'Listas Ley Transparencia'!$H$3:$M$17,4,0)),"",VLOOKUP(AL301,'Listas Ley Transparencia'!$H$3:$M$17,4,0))</f>
        <v/>
      </c>
      <c r="AQ301" s="296" t="str">
        <f>IF(ISERROR(VLOOKUP(AL301,'Listas Ley Transparencia'!$H$3:$M$17,6,0)),"",VLOOKUP(AL301,'Listas Ley Transparencia'!$H$3:$M$17,6,0))</f>
        <v/>
      </c>
      <c r="AR301" s="280"/>
      <c r="AS301" s="264"/>
      <c r="AT301" s="281"/>
      <c r="AU301" s="281"/>
      <c r="AV301" s="265"/>
      <c r="AW301" s="305"/>
      <c r="AX301" s="306"/>
      <c r="AY301" s="307"/>
      <c r="AZ301" s="307"/>
      <c r="BA301" s="308" t="str">
        <f t="shared" si="9"/>
        <v>No</v>
      </c>
    </row>
    <row r="302" spans="1:53"/>
    <row r="303" spans="1:53"/>
    <row r="304" spans="1:53"/>
    <row r="305"/>
    <row r="306"/>
  </sheetData>
  <sheetProtection algorithmName="SHA-512" hashValue="D/xYzBU0zRi4FckYWk0N5MrRceSRa6iODZc0pH3+07Ur0ztFE7A0TDCQSuDytaxC5ghvfwISY9y21YzZ86bDSQ==" saltValue="5Ahyy9bLBtnaqYlZqX5EZg==" spinCount="100000" sheet="1" objects="1" scenarios="1"/>
  <protectedRanges>
    <protectedRange sqref="AX7:AZ301" name="icc"/>
    <protectedRange sqref="AW7:AW301" name="datoabierto"/>
    <protectedRange sqref="AS7 AF45:AL49 AC50:AL301 AC14:AF15 AC13:AG13 AC21:AL44 AH15 AC16:AH20 AJ15:AJ20 AC12:AK12 AL12:AL20 AC7:AL11 AH13:AK14" name="transpap1"/>
    <protectedRange sqref="V21:V301" name="valorap4"/>
    <protectedRange sqref="P7:P301" name="valorap2"/>
    <protectedRange sqref="D29 K21:L301" name="retendoc"/>
    <protectedRange sqref="E29:J29 D21:J28 B54:J301 D30:J44 F51:H53 B21:C53 G7:G20" name="Identificación"/>
    <protectedRange sqref="M21:N301 N7:N20" name="valorap1"/>
    <protectedRange sqref="AR7 AT7:AV7 AR50:AV301 AR45:AT49 AM21:AM301 AR8:AV9 AR20:AV44 AR10:AR19 AT10:AV19" name="transpap2"/>
    <protectedRange sqref="D45:J49 D50:E53 F50:J50 I51:J53" name="Identificación_5"/>
    <protectedRange sqref="R45:R49" name="valorap3_1"/>
    <protectedRange sqref="AC45:AE49" name="transpap1_1"/>
    <protectedRange sqref="AU45:AV49" name="transpap2_1"/>
    <protectedRange sqref="I7" name="Identificación_8_2"/>
    <protectedRange sqref="K7:L7 K14:L18 K20:L20" name="retendoc_7"/>
    <protectedRange sqref="K8:L8" name="retendoc_1_1"/>
    <protectedRange sqref="K9" name="retendoc_2_1"/>
    <protectedRange sqref="L9" name="Identificación_4_1"/>
    <protectedRange sqref="K10:L10" name="retendoc_3_1"/>
    <protectedRange sqref="K11:L11" name="retendoc_4_1"/>
    <protectedRange sqref="K12:L12" name="retendoc_5_1"/>
    <protectedRange sqref="K13:L13" name="retendoc_6_1"/>
    <protectedRange sqref="M7:M20" name="valorap1_1"/>
    <protectedRange sqref="J8" name="Identificación_2_1"/>
    <protectedRange sqref="H10:J10 I8" name="Identificación_8_3"/>
    <protectedRange sqref="H11:J11" name="Identificación_10_1"/>
    <protectedRange sqref="H12:J12" name="Identificación_12_1"/>
    <protectedRange sqref="H13:J13" name="Identificación_14_1"/>
    <protectedRange sqref="D8:E8" name="Identificación_1_1"/>
    <protectedRange sqref="D9:E9" name="Identificación_3_1"/>
    <protectedRange sqref="D10:E10" name="Identificación_7_1"/>
    <protectedRange sqref="D11:E11" name="Identificación_9_1"/>
    <protectedRange sqref="C12:F12" name="Identificación_11_1"/>
    <protectedRange sqref="D13:E13" name="Identificación_13_1"/>
    <protectedRange sqref="V7:V20" name="valorap4_1"/>
    <protectedRange sqref="AG14:AG15" name="transpap1_2"/>
    <protectedRange sqref="AI15:AI20" name="transpap1_3"/>
    <protectedRange sqref="AK15:AK20" name="transpap1_4"/>
    <protectedRange sqref="AM7:AM20" name="transpap2_2"/>
    <protectedRange sqref="AS10:AS19" name="transpap2_4"/>
  </protectedRanges>
  <dataConsolidate/>
  <mergeCells count="8">
    <mergeCell ref="A1:D3"/>
    <mergeCell ref="E1:AZ3"/>
    <mergeCell ref="AX4:BA4"/>
    <mergeCell ref="K4:L4"/>
    <mergeCell ref="W4:AB4"/>
    <mergeCell ref="AC4:AV4"/>
    <mergeCell ref="A4:J4"/>
    <mergeCell ref="M4:V4"/>
  </mergeCells>
  <conditionalFormatting sqref="A5:L5">
    <cfRule type="duplicateValues" dxfId="31" priority="185"/>
  </conditionalFormatting>
  <conditionalFormatting sqref="N6:N301">
    <cfRule type="cellIs" dxfId="30" priority="78" operator="equal">
      <formula>"Sin clasificar"</formula>
    </cfRule>
  </conditionalFormatting>
  <conditionalFormatting sqref="P6:P301">
    <cfRule type="cellIs" dxfId="29" priority="65" operator="equal">
      <formula>"Sin clasificar"</formula>
    </cfRule>
  </conditionalFormatting>
  <conditionalFormatting sqref="P7:P301">
    <cfRule type="cellIs" dxfId="28" priority="174" operator="equal">
      <formula>"Alto"</formula>
    </cfRule>
    <cfRule type="cellIs" dxfId="27" priority="173" operator="equal">
      <formula>"Medio"</formula>
    </cfRule>
    <cfRule type="cellIs" dxfId="26" priority="172" operator="equal">
      <formula>"Bajo"</formula>
    </cfRule>
  </conditionalFormatting>
  <conditionalFormatting sqref="R6:R301">
    <cfRule type="cellIs" dxfId="25" priority="15" operator="equal">
      <formula>"Sin clasificar"</formula>
    </cfRule>
  </conditionalFormatting>
  <conditionalFormatting sqref="R7:R301">
    <cfRule type="cellIs" dxfId="24" priority="18" operator="equal">
      <formula>"Alto"</formula>
    </cfRule>
    <cfRule type="cellIs" dxfId="23" priority="17" operator="equal">
      <formula>"Medio"</formula>
    </cfRule>
    <cfRule type="cellIs" dxfId="22" priority="16" operator="equal">
      <formula>"Bajo"</formula>
    </cfRule>
  </conditionalFormatting>
  <conditionalFormatting sqref="U6:U301">
    <cfRule type="cellIs" dxfId="21" priority="87" operator="equal">
      <formula>"Sin clasificar"</formula>
    </cfRule>
    <cfRule type="cellIs" dxfId="20" priority="88" operator="equal">
      <formula>"Bajo"</formula>
    </cfRule>
    <cfRule type="cellIs" dxfId="19" priority="89" operator="equal">
      <formula>"Medio"</formula>
    </cfRule>
    <cfRule type="cellIs" dxfId="18" priority="90" operator="equal">
      <formula>"Alto"</formula>
    </cfRule>
  </conditionalFormatting>
  <conditionalFormatting sqref="X7:AB301">
    <cfRule type="expression" dxfId="17" priority="55">
      <formula>IF($W7&lt;&gt;"Si",1,0)</formula>
    </cfRule>
  </conditionalFormatting>
  <conditionalFormatting sqref="AC13:AG15">
    <cfRule type="expression" dxfId="16" priority="9">
      <formula>IF(AND($M13&lt;&gt;"Datos / Información",$M13&lt;&gt;"Bases de datos"),1,0)</formula>
    </cfRule>
  </conditionalFormatting>
  <conditionalFormatting sqref="AC7:AH12 AH13:AH20 AC16:AH301">
    <cfRule type="expression" dxfId="15" priority="11">
      <formula>IF(AND($M7&lt;&gt;"Datos / Información",$M7&lt;&gt;"Bases de datos"),1,0)</formula>
    </cfRule>
  </conditionalFormatting>
  <conditionalFormatting sqref="AI7:AI301">
    <cfRule type="expression" dxfId="14" priority="2">
      <formula>IF(AH7&lt;&gt;"Definido manualmente",1,0)</formula>
    </cfRule>
  </conditionalFormatting>
  <conditionalFormatting sqref="AJ7:AJ301">
    <cfRule type="expression" dxfId="13" priority="49">
      <formula>IF(AND($M7&lt;&gt;"Datos / Información",$M7&lt;&gt;"Bases de datos"),1,0)</formula>
    </cfRule>
  </conditionalFormatting>
  <conditionalFormatting sqref="AK7:AK301">
    <cfRule type="expression" dxfId="12" priority="3">
      <formula>IF(AJ7&lt;&gt;"Definido manualmente",1,0)</formula>
    </cfRule>
  </conditionalFormatting>
  <conditionalFormatting sqref="AL7:AM301">
    <cfRule type="expression" dxfId="11" priority="4">
      <formula>IF(AND($M7&lt;&gt;"Datos / Información",$M7&lt;&gt;"Bases de datos"),1,0)</formula>
    </cfRule>
  </conditionalFormatting>
  <conditionalFormatting sqref="AR7:AW301">
    <cfRule type="expression" dxfId="10" priority="1">
      <formula>IF(AND($M7&lt;&gt;"Datos / Información",$M7&lt;&gt;"Bases de datos"),1,0)</formula>
    </cfRule>
  </conditionalFormatting>
  <conditionalFormatting sqref="BA7:BA301">
    <cfRule type="cellIs" dxfId="9" priority="98" operator="equal">
      <formula>"No"</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X7:AZ301"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 operator="containsText" id="{A17D8985-35A1-45F7-8E50-477BD3A01F1C}">
            <xm:f>NOT(ISERROR(SEARCH("Alta",N6)))</xm:f>
            <xm:f>"Alta"</xm:f>
            <x14:dxf>
              <font>
                <color theme="0"/>
              </font>
              <fill>
                <patternFill patternType="lightUp">
                  <fgColor theme="1" tint="0.499984740745262"/>
                  <bgColor rgb="FFC00000"/>
                </patternFill>
              </fill>
            </x14:dxf>
          </x14:cfRule>
          <x14:cfRule type="containsText" priority="80" operator="containsText" id="{E118C2F2-CFA3-432D-8CDA-053512E7C92D}">
            <xm:f>NOT(ISERROR(SEARCH("Medio",N6)))</xm:f>
            <xm:f>"Medio"</xm:f>
            <x14:dxf>
              <fill>
                <patternFill patternType="lightDown">
                  <fgColor rgb="FFFFFF99"/>
                  <bgColor rgb="FFFFFF00"/>
                </patternFill>
              </fill>
            </x14:dxf>
          </x14:cfRule>
          <x14:cfRule type="containsText" priority="79" operator="containsText" id="{E89A6856-6B85-4D1A-928F-602AC2BBB2AB}">
            <xm:f>NOT(ISERROR(SEARCH("Baja",N6)))</xm:f>
            <xm:f>"Baja"</xm:f>
            <x14:dxf>
              <font>
                <color auto="1"/>
              </font>
              <fill>
                <patternFill patternType="lightDown">
                  <fgColor theme="0" tint="-0.24994659260841701"/>
                  <bgColor rgb="FF92D050"/>
                </patternFill>
              </fill>
            </x14:dxf>
          </x14:cfRule>
          <xm:sqref>N6:N301</xm:sqref>
        </x14:conditionalFormatting>
        <x14:conditionalFormatting xmlns:xm="http://schemas.microsoft.com/office/excel/2006/main">
          <x14:cfRule type="containsText" priority="67" operator="containsText" id="{83D6D407-CC5F-45F4-ADA0-E503B8F69095}">
            <xm:f>NOT(ISERROR(SEARCH("Medio",P6)))</xm:f>
            <xm:f>"Medio"</xm:f>
            <x14:dxf>
              <fill>
                <patternFill patternType="lightDown">
                  <fgColor rgb="FFFFFF99"/>
                  <bgColor rgb="FFFFFF00"/>
                </patternFill>
              </fill>
            </x14:dxf>
          </x14:cfRule>
          <x14:cfRule type="containsText" priority="6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6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63" operator="containsText" id="{BB60146A-8CDF-4E54-BC15-81D136D42622}">
            <xm:f>NOT(ISERROR(SEARCH("Medio",R6)))</xm:f>
            <xm:f>"Medio"</xm:f>
            <x14:dxf>
              <fill>
                <patternFill patternType="lightDown">
                  <fgColor rgb="FFFFFF99"/>
                  <bgColor rgb="FFFFFF00"/>
                </patternFill>
              </fill>
            </x14:dxf>
          </x14:cfRule>
          <x14:cfRule type="containsText" priority="6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391</v>
      </c>
      <c r="E2" s="156" t="s">
        <v>114</v>
      </c>
      <c r="F2" s="157" t="s">
        <v>120</v>
      </c>
      <c r="G2" s="157" t="s">
        <v>126</v>
      </c>
      <c r="H2" s="156" t="s">
        <v>132</v>
      </c>
      <c r="I2" s="158" t="s">
        <v>236</v>
      </c>
      <c r="J2" s="158" t="s">
        <v>141</v>
      </c>
      <c r="K2" s="158" t="s">
        <v>237</v>
      </c>
      <c r="L2" s="156" t="s">
        <v>392</v>
      </c>
      <c r="M2" s="156" t="s">
        <v>393</v>
      </c>
      <c r="N2" s="156" t="s">
        <v>394</v>
      </c>
      <c r="O2" s="156" t="s">
        <v>395</v>
      </c>
      <c r="P2" s="141" t="s">
        <v>396</v>
      </c>
    </row>
    <row r="3" spans="2:16" s="154" customFormat="1" ht="72.95" thickBot="1">
      <c r="B3" s="159" t="s">
        <v>300</v>
      </c>
      <c r="C3" s="159" t="s">
        <v>397</v>
      </c>
      <c r="D3" s="160" t="s">
        <v>398</v>
      </c>
      <c r="E3" s="161" t="s">
        <v>351</v>
      </c>
      <c r="F3" s="191" t="s">
        <v>399</v>
      </c>
      <c r="G3" s="191" t="s">
        <v>399</v>
      </c>
      <c r="H3" s="162" t="s">
        <v>400</v>
      </c>
      <c r="I3" s="163" t="s">
        <v>401</v>
      </c>
      <c r="J3" s="163" t="s">
        <v>402</v>
      </c>
      <c r="K3" s="164" t="s">
        <v>403</v>
      </c>
      <c r="L3" s="165" t="s">
        <v>361</v>
      </c>
      <c r="M3" s="166" t="s">
        <v>404</v>
      </c>
      <c r="N3" s="160" t="s">
        <v>405</v>
      </c>
      <c r="O3" s="159" t="s">
        <v>406</v>
      </c>
      <c r="P3" s="160" t="s">
        <v>297</v>
      </c>
    </row>
    <row r="4" spans="2:16" s="154" customFormat="1" ht="44.1" thickBot="1">
      <c r="B4" s="167" t="s">
        <v>407</v>
      </c>
      <c r="C4" s="167" t="s">
        <v>408</v>
      </c>
      <c r="D4" s="168" t="s">
        <v>409</v>
      </c>
      <c r="E4" s="169" t="s">
        <v>303</v>
      </c>
      <c r="F4" s="192" t="s">
        <v>410</v>
      </c>
      <c r="G4" s="192" t="s">
        <v>410</v>
      </c>
      <c r="H4" s="170" t="s">
        <v>411</v>
      </c>
      <c r="I4" s="171" t="s">
        <v>401</v>
      </c>
      <c r="J4" s="171" t="s">
        <v>412</v>
      </c>
      <c r="K4" s="166" t="s">
        <v>403</v>
      </c>
      <c r="L4" s="165" t="s">
        <v>309</v>
      </c>
      <c r="M4" s="166" t="s">
        <v>404</v>
      </c>
      <c r="N4" s="168" t="s">
        <v>413</v>
      </c>
      <c r="O4" s="167" t="s">
        <v>332</v>
      </c>
      <c r="P4" s="172" t="s">
        <v>298</v>
      </c>
    </row>
    <row r="5" spans="2:16" s="154" customFormat="1" ht="58.5" thickBot="1">
      <c r="B5" s="167" t="s">
        <v>414</v>
      </c>
      <c r="C5" s="167" t="s">
        <v>301</v>
      </c>
      <c r="D5" s="168" t="s">
        <v>302</v>
      </c>
      <c r="E5" s="173" t="s">
        <v>415</v>
      </c>
      <c r="F5" s="192" t="s">
        <v>416</v>
      </c>
      <c r="G5" s="192" t="s">
        <v>416</v>
      </c>
      <c r="H5" s="170" t="s">
        <v>307</v>
      </c>
      <c r="I5" s="171" t="s">
        <v>401</v>
      </c>
      <c r="J5" s="171" t="s">
        <v>417</v>
      </c>
      <c r="K5" s="166" t="s">
        <v>403</v>
      </c>
      <c r="L5" s="174" t="s">
        <v>418</v>
      </c>
      <c r="M5" s="166" t="s">
        <v>404</v>
      </c>
      <c r="N5" s="168" t="s">
        <v>419</v>
      </c>
      <c r="O5" s="168" t="s">
        <v>420</v>
      </c>
    </row>
    <row r="6" spans="2:16" s="154" customFormat="1" ht="44.1" thickBot="1">
      <c r="B6" s="175" t="s">
        <v>331</v>
      </c>
      <c r="C6" s="167" t="s">
        <v>421</v>
      </c>
      <c r="D6" s="168" t="s">
        <v>422</v>
      </c>
      <c r="E6" s="154" t="s">
        <v>361</v>
      </c>
      <c r="F6" s="192" t="s">
        <v>423</v>
      </c>
      <c r="G6" s="192" t="s">
        <v>423</v>
      </c>
      <c r="H6" s="170" t="s">
        <v>424</v>
      </c>
      <c r="I6" s="171" t="s">
        <v>425</v>
      </c>
      <c r="J6" s="171" t="s">
        <v>426</v>
      </c>
      <c r="K6" s="166" t="s">
        <v>427</v>
      </c>
      <c r="L6" s="165"/>
      <c r="M6" s="165" t="s">
        <v>428</v>
      </c>
      <c r="N6" s="168" t="s">
        <v>429</v>
      </c>
      <c r="O6" s="168" t="s">
        <v>430</v>
      </c>
    </row>
    <row r="7" spans="2:16" s="154" customFormat="1" ht="44.1" thickBot="1">
      <c r="B7" s="267" t="s">
        <v>361</v>
      </c>
      <c r="C7" s="176" t="s">
        <v>431</v>
      </c>
      <c r="D7" s="168" t="s">
        <v>350</v>
      </c>
      <c r="F7" s="192" t="s">
        <v>432</v>
      </c>
      <c r="G7" s="192" t="s">
        <v>432</v>
      </c>
      <c r="H7" s="170" t="s">
        <v>433</v>
      </c>
      <c r="I7" s="171" t="s">
        <v>425</v>
      </c>
      <c r="J7" s="171" t="s">
        <v>434</v>
      </c>
      <c r="K7" s="166" t="s">
        <v>427</v>
      </c>
      <c r="L7" s="165"/>
      <c r="M7" s="165" t="s">
        <v>428</v>
      </c>
      <c r="N7" s="168" t="s">
        <v>435</v>
      </c>
      <c r="O7" s="168" t="s">
        <v>363</v>
      </c>
    </row>
    <row r="8" spans="2:16" s="154" customFormat="1" ht="44.1" thickBot="1">
      <c r="C8" s="154" t="s">
        <v>361</v>
      </c>
      <c r="D8" s="168" t="s">
        <v>436</v>
      </c>
      <c r="F8" s="192" t="s">
        <v>437</v>
      </c>
      <c r="G8" s="192" t="s">
        <v>437</v>
      </c>
      <c r="H8" s="170" t="s">
        <v>438</v>
      </c>
      <c r="I8" s="171" t="s">
        <v>425</v>
      </c>
      <c r="J8" s="171" t="s">
        <v>439</v>
      </c>
      <c r="K8" s="166" t="s">
        <v>427</v>
      </c>
      <c r="L8" s="165"/>
      <c r="M8" s="165" t="s">
        <v>428</v>
      </c>
      <c r="N8" s="168" t="s">
        <v>440</v>
      </c>
      <c r="O8" s="168" t="s">
        <v>312</v>
      </c>
    </row>
    <row r="9" spans="2:16" s="154" customFormat="1" ht="87.6" thickBot="1">
      <c r="D9" s="168" t="s">
        <v>441</v>
      </c>
      <c r="F9" s="192" t="s">
        <v>442</v>
      </c>
      <c r="G9" s="192" t="s">
        <v>442</v>
      </c>
      <c r="H9" s="170" t="s">
        <v>443</v>
      </c>
      <c r="I9" s="171" t="s">
        <v>425</v>
      </c>
      <c r="J9" s="171" t="s">
        <v>444</v>
      </c>
      <c r="K9" s="166" t="s">
        <v>427</v>
      </c>
      <c r="L9" s="165"/>
      <c r="M9" s="165" t="s">
        <v>428</v>
      </c>
      <c r="N9" s="168" t="s">
        <v>445</v>
      </c>
      <c r="O9" s="172" t="s">
        <v>178</v>
      </c>
    </row>
    <row r="10" spans="2:16" s="154" customFormat="1" ht="44.1" thickBot="1">
      <c r="D10" s="168" t="s">
        <v>331</v>
      </c>
      <c r="F10" s="192" t="s">
        <v>446</v>
      </c>
      <c r="G10" s="192" t="s">
        <v>446</v>
      </c>
      <c r="H10" s="170" t="s">
        <v>447</v>
      </c>
      <c r="I10" s="171" t="s">
        <v>425</v>
      </c>
      <c r="J10" s="171" t="s">
        <v>448</v>
      </c>
      <c r="K10" s="166" t="s">
        <v>427</v>
      </c>
      <c r="L10" s="165"/>
      <c r="M10" s="165" t="s">
        <v>428</v>
      </c>
      <c r="N10" s="168" t="s">
        <v>449</v>
      </c>
      <c r="O10" s="154" t="s">
        <v>361</v>
      </c>
    </row>
    <row r="11" spans="2:16" s="154" customFormat="1" ht="44.1" thickBot="1">
      <c r="D11" s="172" t="s">
        <v>362</v>
      </c>
      <c r="F11" s="192" t="s">
        <v>450</v>
      </c>
      <c r="G11" s="192" t="s">
        <v>450</v>
      </c>
      <c r="H11" s="170" t="s">
        <v>451</v>
      </c>
      <c r="I11" s="171" t="s">
        <v>425</v>
      </c>
      <c r="J11" s="171" t="s">
        <v>452</v>
      </c>
      <c r="K11" s="166" t="s">
        <v>427</v>
      </c>
      <c r="L11" s="165"/>
      <c r="M11" s="165" t="s">
        <v>428</v>
      </c>
      <c r="N11" s="168" t="s">
        <v>453</v>
      </c>
      <c r="O11" s="177"/>
    </row>
    <row r="12" spans="2:16" s="154" customFormat="1" ht="44.1" thickBot="1">
      <c r="F12" s="192" t="s">
        <v>454</v>
      </c>
      <c r="G12" s="192" t="s">
        <v>454</v>
      </c>
      <c r="H12" s="170" t="s">
        <v>455</v>
      </c>
      <c r="I12" s="171" t="s">
        <v>425</v>
      </c>
      <c r="J12" s="171" t="s">
        <v>456</v>
      </c>
      <c r="K12" s="166" t="s">
        <v>427</v>
      </c>
      <c r="L12" s="165"/>
      <c r="M12" s="165" t="s">
        <v>428</v>
      </c>
      <c r="N12" s="168" t="s">
        <v>311</v>
      </c>
      <c r="O12" s="177"/>
    </row>
    <row r="13" spans="2:16" s="154" customFormat="1" ht="44.1" thickBot="1">
      <c r="F13" s="192" t="s">
        <v>457</v>
      </c>
      <c r="G13" s="192" t="s">
        <v>457</v>
      </c>
      <c r="H13" s="170" t="s">
        <v>458</v>
      </c>
      <c r="I13" s="171" t="s">
        <v>425</v>
      </c>
      <c r="J13" s="171" t="s">
        <v>459</v>
      </c>
      <c r="K13" s="166" t="s">
        <v>427</v>
      </c>
      <c r="L13" s="165"/>
      <c r="M13" s="165" t="s">
        <v>428</v>
      </c>
      <c r="N13" s="168" t="s">
        <v>331</v>
      </c>
      <c r="O13" s="177"/>
    </row>
    <row r="14" spans="2:16" s="154" customFormat="1" ht="44.1" thickBot="1">
      <c r="F14" s="192" t="s">
        <v>460</v>
      </c>
      <c r="G14" s="192" t="s">
        <v>460</v>
      </c>
      <c r="H14" s="170" t="s">
        <v>461</v>
      </c>
      <c r="I14" s="171" t="s">
        <v>425</v>
      </c>
      <c r="J14" s="171" t="s">
        <v>462</v>
      </c>
      <c r="K14" s="166" t="s">
        <v>427</v>
      </c>
      <c r="L14" s="165"/>
      <c r="M14" s="165" t="s">
        <v>428</v>
      </c>
      <c r="N14" s="172" t="s">
        <v>362</v>
      </c>
      <c r="O14" s="177"/>
    </row>
    <row r="15" spans="2:16" s="154" customFormat="1" ht="58.5" thickBot="1">
      <c r="F15" s="192" t="s">
        <v>463</v>
      </c>
      <c r="G15" s="192" t="s">
        <v>463</v>
      </c>
      <c r="H15" s="170" t="s">
        <v>464</v>
      </c>
      <c r="I15" s="171" t="s">
        <v>465</v>
      </c>
      <c r="J15" s="171" t="s">
        <v>466</v>
      </c>
      <c r="K15" s="166" t="s">
        <v>467</v>
      </c>
      <c r="L15" s="165"/>
      <c r="M15" s="165" t="s">
        <v>468</v>
      </c>
      <c r="N15" s="177"/>
      <c r="O15" s="177"/>
    </row>
    <row r="16" spans="2:16" s="154" customFormat="1" ht="29.45" thickBot="1">
      <c r="F16" s="192" t="s">
        <v>469</v>
      </c>
      <c r="G16" s="192" t="s">
        <v>469</v>
      </c>
      <c r="H16" s="170" t="s">
        <v>360</v>
      </c>
      <c r="I16" s="171" t="s">
        <v>470</v>
      </c>
      <c r="J16" s="171" t="s">
        <v>470</v>
      </c>
      <c r="K16" s="166" t="s">
        <v>471</v>
      </c>
      <c r="L16" s="165"/>
      <c r="M16" s="165" t="s">
        <v>361</v>
      </c>
      <c r="N16" s="177"/>
      <c r="O16" s="177"/>
    </row>
    <row r="17" spans="6:15" s="154" customFormat="1" ht="58.5" thickBot="1">
      <c r="F17" s="192" t="s">
        <v>472</v>
      </c>
      <c r="G17" s="192" t="s">
        <v>472</v>
      </c>
      <c r="H17" s="178" t="s">
        <v>473</v>
      </c>
      <c r="I17" s="179" t="s">
        <v>474</v>
      </c>
      <c r="J17" s="179" t="s">
        <v>466</v>
      </c>
      <c r="K17" s="180" t="s">
        <v>403</v>
      </c>
      <c r="L17" s="165"/>
      <c r="M17" s="174" t="s">
        <v>404</v>
      </c>
      <c r="N17" s="177"/>
      <c r="O17" s="177"/>
    </row>
    <row r="18" spans="6:15" ht="15" thickBot="1">
      <c r="F18" s="192" t="s">
        <v>475</v>
      </c>
      <c r="G18" s="192" t="s">
        <v>475</v>
      </c>
      <c r="H18" s="177"/>
      <c r="I18" s="177"/>
      <c r="J18" s="177"/>
      <c r="K18" s="177"/>
      <c r="L18" s="177"/>
      <c r="M18" s="177"/>
      <c r="N18" s="177"/>
      <c r="O18" s="177"/>
    </row>
    <row r="19" spans="6:15" ht="15" thickBot="1">
      <c r="F19" s="192" t="s">
        <v>476</v>
      </c>
      <c r="G19" s="192" t="s">
        <v>476</v>
      </c>
      <c r="H19" s="177"/>
      <c r="I19" s="177"/>
      <c r="J19" s="177"/>
      <c r="K19" s="177"/>
      <c r="L19" s="177"/>
      <c r="M19" s="177"/>
    </row>
    <row r="20" spans="6:15" ht="15" thickBot="1">
      <c r="F20" s="192" t="s">
        <v>477</v>
      </c>
      <c r="G20" s="192" t="s">
        <v>477</v>
      </c>
      <c r="H20" s="177"/>
      <c r="I20" s="177"/>
      <c r="J20" s="177"/>
      <c r="K20" s="177"/>
      <c r="L20" s="177"/>
      <c r="M20" s="177"/>
    </row>
    <row r="21" spans="6:15" ht="15" thickBot="1">
      <c r="F21" s="192" t="s">
        <v>478</v>
      </c>
      <c r="G21" s="192" t="s">
        <v>478</v>
      </c>
      <c r="H21" s="177"/>
      <c r="I21" s="177"/>
      <c r="J21" s="177"/>
      <c r="K21" s="177"/>
      <c r="L21" s="177"/>
      <c r="M21" s="177"/>
    </row>
    <row r="22" spans="6:15" ht="15" thickBot="1">
      <c r="F22" s="192" t="s">
        <v>479</v>
      </c>
      <c r="G22" s="192" t="s">
        <v>479</v>
      </c>
      <c r="H22" s="177"/>
      <c r="I22" s="177"/>
      <c r="J22" s="177"/>
      <c r="K22" s="177"/>
      <c r="L22" s="177"/>
      <c r="M22" s="177"/>
    </row>
    <row r="23" spans="6:15" ht="15" thickBot="1">
      <c r="F23" s="192" t="s">
        <v>480</v>
      </c>
      <c r="G23" s="192" t="s">
        <v>480</v>
      </c>
    </row>
    <row r="24" spans="6:15" ht="15" thickBot="1">
      <c r="F24" s="192" t="s">
        <v>481</v>
      </c>
      <c r="G24" s="192" t="s">
        <v>481</v>
      </c>
    </row>
    <row r="25" spans="6:15" ht="15" thickBot="1">
      <c r="F25" s="192" t="s">
        <v>482</v>
      </c>
      <c r="G25" s="192" t="s">
        <v>482</v>
      </c>
    </row>
    <row r="26" spans="6:15" ht="15" thickBot="1">
      <c r="F26" s="192" t="s">
        <v>483</v>
      </c>
      <c r="G26" s="192" t="s">
        <v>483</v>
      </c>
    </row>
    <row r="27" spans="6:15" ht="28.5" thickBot="1">
      <c r="F27" s="192" t="s">
        <v>484</v>
      </c>
      <c r="G27" s="192" t="s">
        <v>484</v>
      </c>
    </row>
    <row r="28" spans="6:15" ht="28.5" thickBot="1">
      <c r="F28" s="192" t="s">
        <v>485</v>
      </c>
      <c r="G28" s="192" t="s">
        <v>485</v>
      </c>
    </row>
    <row r="29" spans="6:15" ht="56.45" thickBot="1">
      <c r="F29" s="192" t="s">
        <v>486</v>
      </c>
      <c r="G29" s="192" t="s">
        <v>486</v>
      </c>
    </row>
    <row r="30" spans="6:15" ht="28.5" thickBot="1">
      <c r="F30" s="192" t="s">
        <v>487</v>
      </c>
      <c r="G30" s="192" t="s">
        <v>487</v>
      </c>
    </row>
    <row r="31" spans="6:15" ht="28.5" thickBot="1">
      <c r="F31" s="192" t="s">
        <v>488</v>
      </c>
      <c r="G31" s="192" t="s">
        <v>488</v>
      </c>
    </row>
    <row r="32" spans="6:15" ht="28.5" thickBot="1">
      <c r="F32" s="192" t="s">
        <v>489</v>
      </c>
      <c r="G32" s="192" t="s">
        <v>489</v>
      </c>
    </row>
    <row r="33" spans="6:7" ht="28.5" thickBot="1">
      <c r="F33" s="192" t="s">
        <v>490</v>
      </c>
      <c r="G33" s="192" t="s">
        <v>490</v>
      </c>
    </row>
    <row r="34" spans="6:7" ht="28.5" thickBot="1">
      <c r="F34" s="192" t="s">
        <v>491</v>
      </c>
      <c r="G34" s="192" t="s">
        <v>491</v>
      </c>
    </row>
    <row r="35" spans="6:7" ht="28.5" thickBot="1">
      <c r="F35" s="192" t="s">
        <v>305</v>
      </c>
      <c r="G35" s="192" t="s">
        <v>305</v>
      </c>
    </row>
    <row r="36" spans="6:7" ht="28.5" thickBot="1">
      <c r="F36" s="192" t="s">
        <v>492</v>
      </c>
      <c r="G36" s="192" t="s">
        <v>492</v>
      </c>
    </row>
    <row r="37" spans="6:7" ht="42.6" thickBot="1">
      <c r="F37" s="192" t="s">
        <v>493</v>
      </c>
      <c r="G37" s="192" t="s">
        <v>493</v>
      </c>
    </row>
    <row r="38" spans="6:7" ht="42.6" thickBot="1">
      <c r="F38" s="192" t="s">
        <v>494</v>
      </c>
      <c r="G38" s="192" t="s">
        <v>494</v>
      </c>
    </row>
    <row r="39" spans="6:7" ht="15" thickBot="1">
      <c r="F39" s="192" t="s">
        <v>495</v>
      </c>
      <c r="G39" s="192" t="s">
        <v>495</v>
      </c>
    </row>
    <row r="40" spans="6:7" ht="28.5" thickBot="1">
      <c r="F40" s="192" t="s">
        <v>496</v>
      </c>
      <c r="G40" s="192" t="s">
        <v>496</v>
      </c>
    </row>
    <row r="41" spans="6:7" ht="15" thickBot="1">
      <c r="F41" s="192" t="s">
        <v>497</v>
      </c>
      <c r="G41" s="192" t="s">
        <v>497</v>
      </c>
    </row>
    <row r="42" spans="6:7" ht="15" thickBot="1">
      <c r="F42" s="192" t="s">
        <v>498</v>
      </c>
      <c r="G42" s="192" t="s">
        <v>498</v>
      </c>
    </row>
    <row r="43" spans="6:7" ht="28.5" thickBot="1">
      <c r="F43" s="192" t="s">
        <v>499</v>
      </c>
      <c r="G43" s="192" t="s">
        <v>499</v>
      </c>
    </row>
    <row r="44" spans="6:7" ht="15" thickBot="1">
      <c r="F44" s="192" t="s">
        <v>500</v>
      </c>
      <c r="G44" s="192" t="s">
        <v>500</v>
      </c>
    </row>
    <row r="45" spans="6:7" ht="15" thickBot="1">
      <c r="F45" s="192" t="s">
        <v>501</v>
      </c>
      <c r="G45" s="192" t="s">
        <v>501</v>
      </c>
    </row>
    <row r="46" spans="6:7" ht="15" thickBot="1">
      <c r="F46" s="192" t="s">
        <v>502</v>
      </c>
      <c r="G46" s="192" t="s">
        <v>502</v>
      </c>
    </row>
    <row r="47" spans="6:7" ht="27.95">
      <c r="F47" s="193" t="s">
        <v>503</v>
      </c>
      <c r="G47" s="193" t="s">
        <v>503</v>
      </c>
    </row>
    <row r="48" spans="6:7">
      <c r="F48" s="177" t="s">
        <v>329</v>
      </c>
      <c r="G48" s="177" t="s">
        <v>329</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1" t="s">
        <v>504</v>
      </c>
      <c r="C2" s="382"/>
      <c r="D2" s="383"/>
    </row>
    <row r="3" spans="2:4" ht="13.5" thickBot="1">
      <c r="B3" s="51" t="s">
        <v>65</v>
      </c>
      <c r="C3" s="51" t="s">
        <v>505</v>
      </c>
      <c r="D3" s="53" t="s">
        <v>65</v>
      </c>
    </row>
    <row r="4" spans="2:4">
      <c r="B4" s="38">
        <v>5</v>
      </c>
      <c r="C4" s="35" t="s">
        <v>295</v>
      </c>
      <c r="D4" s="39">
        <v>5</v>
      </c>
    </row>
    <row r="5" spans="2:4">
      <c r="B5" s="40">
        <v>3</v>
      </c>
      <c r="C5" s="36" t="s">
        <v>339</v>
      </c>
      <c r="D5" s="41">
        <v>3</v>
      </c>
    </row>
    <row r="6" spans="2:4">
      <c r="B6" s="40">
        <v>1</v>
      </c>
      <c r="C6" s="36" t="s">
        <v>358</v>
      </c>
      <c r="D6" s="41">
        <v>1</v>
      </c>
    </row>
    <row r="7" spans="2:4" ht="12.95" thickBot="1">
      <c r="B7" s="42">
        <v>0</v>
      </c>
      <c r="C7" s="37" t="s">
        <v>506</v>
      </c>
      <c r="D7" s="43">
        <v>5</v>
      </c>
    </row>
    <row r="8" spans="2:4">
      <c r="B8" s="1"/>
    </row>
    <row r="9" spans="2:4">
      <c r="B9" s="1"/>
    </row>
    <row r="10" spans="2:4" ht="13.5" thickBot="1">
      <c r="B10" s="34" t="s">
        <v>507</v>
      </c>
    </row>
    <row r="11" spans="2:4">
      <c r="B11" s="35" t="s">
        <v>376</v>
      </c>
    </row>
    <row r="12" spans="2:4">
      <c r="B12" s="36" t="s">
        <v>180</v>
      </c>
    </row>
    <row r="13" spans="2:4">
      <c r="B13" s="36" t="s">
        <v>182</v>
      </c>
    </row>
    <row r="14" spans="2:4" ht="12.75" customHeight="1">
      <c r="B14" s="36" t="s">
        <v>508</v>
      </c>
    </row>
    <row r="15" spans="2:4">
      <c r="B15" s="36" t="s">
        <v>186</v>
      </c>
    </row>
    <row r="16" spans="2:4">
      <c r="B16" s="36" t="s">
        <v>388</v>
      </c>
    </row>
    <row r="17" spans="2:5">
      <c r="B17" s="36" t="s">
        <v>509</v>
      </c>
    </row>
    <row r="18" spans="2:5" ht="12.95" thickBot="1">
      <c r="B18" s="36" t="s">
        <v>192</v>
      </c>
    </row>
    <row r="19" spans="2:5" ht="13.5" thickBot="1">
      <c r="B19" s="36" t="s">
        <v>368</v>
      </c>
      <c r="E19" s="51" t="s">
        <v>510</v>
      </c>
    </row>
    <row r="20" spans="2:5" ht="12.95" thickBot="1">
      <c r="B20" s="37" t="s">
        <v>196</v>
      </c>
      <c r="E20" s="44" t="s">
        <v>297</v>
      </c>
    </row>
    <row r="21" spans="2:5">
      <c r="B21" s="1"/>
      <c r="E21" s="46" t="s">
        <v>298</v>
      </c>
    </row>
    <row r="22" spans="2:5" ht="12.95" thickBot="1">
      <c r="B22" s="1"/>
      <c r="E22" s="47" t="s">
        <v>361</v>
      </c>
    </row>
    <row r="23" spans="2:5" ht="12.95" thickBot="1">
      <c r="B23" s="1"/>
      <c r="E23" s="5"/>
    </row>
    <row r="24" spans="2:5" ht="13.5" thickBot="1">
      <c r="B24" s="51" t="s">
        <v>198</v>
      </c>
      <c r="C24" s="51" t="s">
        <v>65</v>
      </c>
      <c r="E24" s="51" t="s">
        <v>511</v>
      </c>
    </row>
    <row r="25" spans="2:5">
      <c r="B25" s="35" t="s">
        <v>294</v>
      </c>
      <c r="C25" s="32">
        <v>5</v>
      </c>
      <c r="E25" s="44" t="s">
        <v>297</v>
      </c>
    </row>
    <row r="26" spans="2:5">
      <c r="B26" s="36" t="s">
        <v>379</v>
      </c>
      <c r="C26" s="33">
        <v>3</v>
      </c>
      <c r="E26" s="46" t="s">
        <v>298</v>
      </c>
    </row>
    <row r="27" spans="2:5" ht="12.95" thickBot="1">
      <c r="B27" s="36" t="s">
        <v>349</v>
      </c>
      <c r="C27" s="33">
        <v>1</v>
      </c>
      <c r="E27" s="47" t="s">
        <v>361</v>
      </c>
    </row>
    <row r="28" spans="2:5" ht="12.95" thickBot="1">
      <c r="B28" s="37" t="s">
        <v>506</v>
      </c>
      <c r="C28" s="12">
        <v>5</v>
      </c>
      <c r="E28" s="5"/>
    </row>
    <row r="29" spans="2:5" ht="13.5" thickBot="1">
      <c r="B29" s="10"/>
      <c r="E29" s="51" t="s">
        <v>512</v>
      </c>
    </row>
    <row r="30" spans="2:5" ht="12.95" thickBot="1">
      <c r="B30" s="10"/>
      <c r="E30" s="44" t="s">
        <v>297</v>
      </c>
    </row>
    <row r="31" spans="2:5" ht="13.5" thickBot="1">
      <c r="B31" s="51" t="s">
        <v>208</v>
      </c>
      <c r="C31" s="51" t="s">
        <v>65</v>
      </c>
      <c r="E31" s="46" t="s">
        <v>298</v>
      </c>
    </row>
    <row r="32" spans="2:5" ht="12.95" thickBot="1">
      <c r="B32" s="35" t="s">
        <v>295</v>
      </c>
      <c r="C32" s="32">
        <v>5</v>
      </c>
      <c r="E32" s="47"/>
    </row>
    <row r="33" spans="2:5" ht="12.95" thickBot="1">
      <c r="B33" s="36" t="s">
        <v>339</v>
      </c>
      <c r="C33" s="33">
        <v>3</v>
      </c>
      <c r="E33" s="5"/>
    </row>
    <row r="34" spans="2:5" ht="13.5" thickBot="1">
      <c r="B34" s="36" t="s">
        <v>358</v>
      </c>
      <c r="C34" s="33">
        <v>1</v>
      </c>
      <c r="E34" s="51" t="s">
        <v>513</v>
      </c>
    </row>
    <row r="35" spans="2:5" ht="12.95" thickBot="1">
      <c r="B35" s="37" t="s">
        <v>506</v>
      </c>
      <c r="C35" s="12">
        <v>5</v>
      </c>
      <c r="E35" s="48" t="s">
        <v>299</v>
      </c>
    </row>
    <row r="36" spans="2:5">
      <c r="B36" s="10"/>
      <c r="C36" s="9"/>
      <c r="E36" s="49" t="s">
        <v>514</v>
      </c>
    </row>
    <row r="37" spans="2:5" ht="12.95" thickBot="1">
      <c r="B37" s="10"/>
      <c r="C37" s="9"/>
      <c r="E37" s="50" t="s">
        <v>369</v>
      </c>
    </row>
    <row r="38" spans="2:5" ht="12.95" thickBot="1">
      <c r="B38" s="10"/>
      <c r="C38" s="9"/>
      <c r="E38" s="47" t="s">
        <v>361</v>
      </c>
    </row>
    <row r="39" spans="2:5" ht="13.5" thickBot="1">
      <c r="B39" s="51" t="s">
        <v>213</v>
      </c>
      <c r="C39" s="51" t="s">
        <v>65</v>
      </c>
      <c r="E39" s="5"/>
    </row>
    <row r="40" spans="2:5" ht="13.5" thickBot="1">
      <c r="B40" s="38" t="s">
        <v>295</v>
      </c>
      <c r="C40" s="44">
        <v>5</v>
      </c>
      <c r="E40" s="52" t="s">
        <v>515</v>
      </c>
    </row>
    <row r="41" spans="2:5">
      <c r="B41" s="40" t="s">
        <v>339</v>
      </c>
      <c r="C41" s="46">
        <v>3</v>
      </c>
      <c r="E41" s="44" t="s">
        <v>297</v>
      </c>
    </row>
    <row r="42" spans="2:5" ht="12.95" thickBot="1">
      <c r="B42" s="40" t="s">
        <v>358</v>
      </c>
      <c r="C42" s="46">
        <v>1</v>
      </c>
      <c r="E42" s="45" t="s">
        <v>298</v>
      </c>
    </row>
    <row r="43" spans="2:5" ht="12.95" thickBot="1">
      <c r="B43" s="42" t="s">
        <v>506</v>
      </c>
      <c r="C43" s="45">
        <v>5</v>
      </c>
      <c r="E43" s="47" t="s">
        <v>361</v>
      </c>
    </row>
    <row r="44" spans="2:5" ht="12.95" thickBot="1">
      <c r="B44" s="1"/>
    </row>
    <row r="45" spans="2:5" ht="13.5" thickBot="1">
      <c r="B45" s="51" t="s">
        <v>198</v>
      </c>
      <c r="C45" s="51" t="s">
        <v>65</v>
      </c>
    </row>
    <row r="46" spans="2:5">
      <c r="B46" s="38" t="s">
        <v>294</v>
      </c>
      <c r="C46" s="44" t="s">
        <v>516</v>
      </c>
    </row>
    <row r="47" spans="2:5">
      <c r="B47" s="40" t="s">
        <v>379</v>
      </c>
      <c r="C47" s="46" t="s">
        <v>517</v>
      </c>
    </row>
    <row r="48" spans="2:5">
      <c r="B48" s="40" t="s">
        <v>349</v>
      </c>
      <c r="C48" s="46" t="s">
        <v>518</v>
      </c>
    </row>
    <row r="49" spans="2:3" ht="12.95" thickBot="1">
      <c r="B49" s="42" t="s">
        <v>506</v>
      </c>
      <c r="C49" s="45" t="s">
        <v>519</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2023-10-03T16:54:56Z</dcterms:modified>
  <cp:category/>
  <cp:contentStatus/>
</cp:coreProperties>
</file>